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" windowWidth="15576" windowHeight="12012" firstSheet="8" activeTab="10"/>
  </bookViews>
  <sheets>
    <sheet name="Источники" sheetId="5" r:id="rId1"/>
    <sheet name="Администраторы доходов" sheetId="1" r:id="rId2"/>
    <sheet name="Администр источн" sheetId="7" r:id="rId3"/>
    <sheet name="Доходы" sheetId="3" r:id="rId4"/>
    <sheet name="Доходы (2017-2018)" sheetId="24" r:id="rId5"/>
    <sheet name="Функциональная" sheetId="28" r:id="rId6"/>
    <sheet name="Ведомственная" sheetId="29" r:id="rId7"/>
    <sheet name="Ведомственная (2017-2018)" sheetId="30" r:id="rId8"/>
    <sheet name="Ассигнования" sheetId="31" r:id="rId9"/>
    <sheet name="Ассигнования (2017-2018)" sheetId="32" r:id="rId10"/>
    <sheet name="публичные" sheetId="10" r:id="rId11"/>
  </sheets>
  <externalReferences>
    <externalReference r:id="rId12"/>
    <externalReference r:id="rId13"/>
  </externalReferences>
  <definedNames>
    <definedName name="_xlnm._FilterDatabase" localSheetId="1" hidden="1">'Администраторы доходов'!$A$3:$I$112</definedName>
    <definedName name="_xlnm._FilterDatabase" localSheetId="3" hidden="1">Доходы!$A$6:$J$41</definedName>
    <definedName name="_xlnm._FilterDatabase" localSheetId="4" hidden="1">'Доходы (2017-2018)'!$A$6:$K$40</definedName>
    <definedName name="BFT_Print_Titles" localSheetId="8">Ассигнования!$8:$10</definedName>
    <definedName name="BFT_Print_Titles" localSheetId="9">'Ассигнования (2017-2018)'!$8:$10</definedName>
    <definedName name="BFT_Print_Titles" localSheetId="6">Ведомственная!$7:$9</definedName>
    <definedName name="BFT_Print_Titles" localSheetId="7">'Ведомственная (2017-2018)'!$7:$9</definedName>
    <definedName name="BFT_Print_Titles" localSheetId="5">Функциональная!#REF!</definedName>
    <definedName name="вцп13" localSheetId="9">#REF!</definedName>
    <definedName name="вцп13" localSheetId="7">#REF!</definedName>
    <definedName name="вцп13" localSheetId="4">#REF!</definedName>
    <definedName name="вцп13">#REF!</definedName>
    <definedName name="вцпПлПер" localSheetId="9">#REF!</definedName>
    <definedName name="вцпПлПер" localSheetId="7">#REF!</definedName>
    <definedName name="вцпПлПер" localSheetId="4">#REF!</definedName>
    <definedName name="вцпПлПер">#REF!</definedName>
    <definedName name="год" localSheetId="1">#REF!</definedName>
    <definedName name="год" localSheetId="9">#REF!</definedName>
    <definedName name="год" localSheetId="7">#REF!</definedName>
    <definedName name="год" localSheetId="4">#REF!</definedName>
    <definedName name="год">#REF!</definedName>
    <definedName name="д1" localSheetId="9">#REF!</definedName>
    <definedName name="д1" localSheetId="7">#REF!</definedName>
    <definedName name="д1" localSheetId="4">#REF!</definedName>
    <definedName name="д1">#REF!</definedName>
    <definedName name="_xlnm.Print_Titles" localSheetId="1">'Администраторы доходов'!$3:$3</definedName>
    <definedName name="_xlnm.Print_Titles" localSheetId="8">Ассигнования!$8:$10</definedName>
    <definedName name="_xlnm.Print_Titles" localSheetId="9">'Ассигнования (2017-2018)'!$8:$10</definedName>
    <definedName name="_xlnm.Print_Titles" localSheetId="6">Ведомственная!$7:$9</definedName>
    <definedName name="_xlnm.Print_Titles" localSheetId="7">'Ведомственная (2017-2018)'!$7:$9</definedName>
    <definedName name="_xlnm.Print_Titles" localSheetId="3">Доходы!$4:$6</definedName>
    <definedName name="_xlnm.Print_Titles" localSheetId="4">'Доходы (2017-2018)'!$4:$6</definedName>
    <definedName name="_xlnm.Print_Titles" localSheetId="5">Функциональная!#REF!</definedName>
    <definedName name="инд13">[1]индексация!$I$3:$I$975</definedName>
    <definedName name="кбк" localSheetId="9">#REF!</definedName>
    <definedName name="кбк" localSheetId="7">#REF!</definedName>
    <definedName name="кбк" localSheetId="4">#REF!</definedName>
    <definedName name="кбк">#REF!</definedName>
    <definedName name="квр13" localSheetId="1">#REF!</definedName>
    <definedName name="квр13" localSheetId="9">#REF!</definedName>
    <definedName name="квр13" localSheetId="7">#REF!</definedName>
    <definedName name="квр13" localSheetId="4">#REF!</definedName>
    <definedName name="квр13">#REF!</definedName>
    <definedName name="кврПлПер" localSheetId="1">#REF!</definedName>
    <definedName name="кврПлПер" localSheetId="9">#REF!</definedName>
    <definedName name="кврПлПер" localSheetId="7">#REF!</definedName>
    <definedName name="кврПлПер" localSheetId="4">#REF!</definedName>
    <definedName name="кврПлПер">#REF!</definedName>
    <definedName name="кл" hidden="1">[2]Рос!$G$3:$G$1536</definedName>
    <definedName name="Н1адох" localSheetId="1">#REF!</definedName>
    <definedName name="Н1адох" localSheetId="9">#REF!</definedName>
    <definedName name="Н1адох" localSheetId="7">#REF!</definedName>
    <definedName name="Н1адох" localSheetId="4">#REF!</definedName>
    <definedName name="Н1адох">#REF!</definedName>
    <definedName name="Н1аист" localSheetId="1">#REF!</definedName>
    <definedName name="Н1аист" localSheetId="9">#REF!</definedName>
    <definedName name="Н1аист" localSheetId="7">#REF!</definedName>
    <definedName name="Н1аист" localSheetId="4">#REF!</definedName>
    <definedName name="Н1аист">#REF!</definedName>
    <definedName name="Н1Бл" localSheetId="9">#REF!</definedName>
    <definedName name="Н1Бл" localSheetId="7">#REF!</definedName>
    <definedName name="Н1Бл" localSheetId="4">#REF!</definedName>
    <definedName name="Н1Бл">#REF!</definedName>
    <definedName name="Н1вед" localSheetId="1">#REF!</definedName>
    <definedName name="Н1вед" localSheetId="9">#REF!</definedName>
    <definedName name="Н1вед" localSheetId="7">#REF!</definedName>
    <definedName name="Н1вед" localSheetId="4">#REF!</definedName>
    <definedName name="Н1вед">#REF!</definedName>
    <definedName name="Н1вед1" localSheetId="1">#REF!</definedName>
    <definedName name="Н1вед1" localSheetId="9">#REF!</definedName>
    <definedName name="Н1вед1" localSheetId="7">#REF!</definedName>
    <definedName name="Н1вед1" localSheetId="4">#REF!</definedName>
    <definedName name="Н1вед1">#REF!</definedName>
    <definedName name="Н1вус" localSheetId="1">#REF!</definedName>
    <definedName name="Н1вус" localSheetId="9">#REF!</definedName>
    <definedName name="Н1вус" localSheetId="7">#REF!</definedName>
    <definedName name="Н1вус" localSheetId="4">#REF!</definedName>
    <definedName name="Н1вус">#REF!</definedName>
    <definedName name="Н1вцп" localSheetId="1">#REF!</definedName>
    <definedName name="Н1вцп" localSheetId="9">#REF!</definedName>
    <definedName name="Н1вцп" localSheetId="7">#REF!</definedName>
    <definedName name="Н1вцп" localSheetId="4">#REF!</definedName>
    <definedName name="Н1вцп">#REF!</definedName>
    <definedName name="Н1деф" localSheetId="1">#REF!</definedName>
    <definedName name="Н1деф" localSheetId="9">#REF!</definedName>
    <definedName name="Н1деф" localSheetId="7">#REF!</definedName>
    <definedName name="Н1деф" localSheetId="4">#REF!</definedName>
    <definedName name="Н1деф">#REF!</definedName>
    <definedName name="Н1Дор" localSheetId="1">#REF!</definedName>
    <definedName name="Н1Дор" localSheetId="9">#REF!</definedName>
    <definedName name="Н1Дор" localSheetId="7">#REF!</definedName>
    <definedName name="Н1Дор" localSheetId="4">#REF!</definedName>
    <definedName name="Н1Дор">#REF!</definedName>
    <definedName name="Н1дох" localSheetId="1">#REF!</definedName>
    <definedName name="Н1дох" localSheetId="9">#REF!</definedName>
    <definedName name="Н1дох" localSheetId="7">#REF!</definedName>
    <definedName name="Н1дох" localSheetId="4">#REF!</definedName>
    <definedName name="Н1дох">#REF!</definedName>
    <definedName name="Н1займ" localSheetId="1">#REF!</definedName>
    <definedName name="Н1займ" localSheetId="9">#REF!</definedName>
    <definedName name="Н1займ" localSheetId="7">#REF!</definedName>
    <definedName name="Н1займ" localSheetId="4">#REF!</definedName>
    <definedName name="Н1займ">#REF!</definedName>
    <definedName name="Н1инв" localSheetId="1">#REF!</definedName>
    <definedName name="Н1инв" localSheetId="9">#REF!</definedName>
    <definedName name="Н1инв" localSheetId="7">#REF!</definedName>
    <definedName name="Н1инв" localSheetId="4">#REF!</definedName>
    <definedName name="Н1инв">#REF!</definedName>
    <definedName name="Н1ком" localSheetId="1">#REF!</definedName>
    <definedName name="Н1ком" localSheetId="9">#REF!</definedName>
    <definedName name="Н1ком" localSheetId="7">#REF!</definedName>
    <definedName name="Н1ком" localSheetId="4">#REF!</definedName>
    <definedName name="Н1ком">#REF!</definedName>
    <definedName name="Н1Мдор" localSheetId="9">#REF!</definedName>
    <definedName name="Н1Мдор" localSheetId="7">#REF!</definedName>
    <definedName name="Н1Мдор" localSheetId="4">#REF!</definedName>
    <definedName name="Н1Мдор">#REF!</definedName>
    <definedName name="Н1метвус" localSheetId="1">#REF!</definedName>
    <definedName name="Н1метвус" localSheetId="9">#REF!</definedName>
    <definedName name="Н1метвус" localSheetId="7">#REF!</definedName>
    <definedName name="Н1метвус" localSheetId="4">#REF!</definedName>
    <definedName name="Н1метвус">#REF!</definedName>
    <definedName name="Н1мол" localSheetId="1">#REF!</definedName>
    <definedName name="Н1мол" localSheetId="9">#REF!</definedName>
    <definedName name="Н1мол" localSheetId="7">#REF!</definedName>
    <definedName name="Н1мол" localSheetId="4">#REF!</definedName>
    <definedName name="Н1мол">#REF!</definedName>
    <definedName name="Н1нал" localSheetId="9">#REF!</definedName>
    <definedName name="Н1нал" localSheetId="7">#REF!</definedName>
    <definedName name="Н1нал" localSheetId="4">#REF!</definedName>
    <definedName name="Н1нал">#REF!</definedName>
    <definedName name="Н1пож" localSheetId="1">#REF!</definedName>
    <definedName name="Н1пож" localSheetId="9">#REF!</definedName>
    <definedName name="Н1пож" localSheetId="7">#REF!</definedName>
    <definedName name="Н1пож" localSheetId="4">#REF!</definedName>
    <definedName name="Н1пож">#REF!</definedName>
    <definedName name="Н1пол" localSheetId="1">#REF!</definedName>
    <definedName name="Н1пол" localSheetId="9">#REF!</definedName>
    <definedName name="Н1пол" localSheetId="7">#REF!</definedName>
    <definedName name="Н1пол" localSheetId="4">#REF!</definedName>
    <definedName name="Н1пол">#REF!</definedName>
    <definedName name="Н1Пот" localSheetId="1">#REF!</definedName>
    <definedName name="Н1Пот" localSheetId="9">#REF!</definedName>
    <definedName name="Н1Пот" localSheetId="7">#REF!</definedName>
    <definedName name="Н1Пот" localSheetId="4">#REF!</definedName>
    <definedName name="Н1Пот">#REF!</definedName>
    <definedName name="Н1Публ" localSheetId="1">#REF!</definedName>
    <definedName name="Н1Публ" localSheetId="9">#REF!</definedName>
    <definedName name="Н1Публ" localSheetId="7">#REF!</definedName>
    <definedName name="Н1Публ" localSheetId="4">#REF!</definedName>
    <definedName name="Н1Публ">#REF!</definedName>
    <definedName name="Н1рцп" localSheetId="1">#REF!</definedName>
    <definedName name="Н1рцп" localSheetId="9">#REF!</definedName>
    <definedName name="Н1рцп" localSheetId="7">#REF!</definedName>
    <definedName name="Н1рцп" localSheetId="4">#REF!</definedName>
    <definedName name="Н1рцп">#REF!</definedName>
    <definedName name="Н1сбал" localSheetId="1">#REF!</definedName>
    <definedName name="Н1сбал" localSheetId="9">#REF!</definedName>
    <definedName name="Н1сбал" localSheetId="7">#REF!</definedName>
    <definedName name="Н1сбал" localSheetId="4">#REF!</definedName>
    <definedName name="Н1сбал">#REF!</definedName>
    <definedName name="Н1фун" localSheetId="1">#REF!</definedName>
    <definedName name="Н1фун" localSheetId="9">#REF!</definedName>
    <definedName name="Н1фун" localSheetId="7">#REF!</definedName>
    <definedName name="Н1фун" localSheetId="4">#REF!</definedName>
    <definedName name="Н1фун">#REF!</definedName>
    <definedName name="Н1фун1" localSheetId="9">#REF!</definedName>
    <definedName name="Н1фун1" localSheetId="7">#REF!</definedName>
    <definedName name="Н1фун1" localSheetId="4">#REF!</definedName>
    <definedName name="Н1фун1">#REF!</definedName>
    <definedName name="Н1ффп" localSheetId="1">#REF!</definedName>
    <definedName name="Н1ффп" localSheetId="9">#REF!</definedName>
    <definedName name="Н1ффп" localSheetId="7">#REF!</definedName>
    <definedName name="Н1ффп" localSheetId="4">#REF!</definedName>
    <definedName name="Н1ффп">#REF!</definedName>
    <definedName name="Н1цср" localSheetId="9">#REF!</definedName>
    <definedName name="Н1цср" localSheetId="7">#REF!</definedName>
    <definedName name="Н1цср" localSheetId="4">#REF!</definedName>
    <definedName name="Н1цср">#REF!</definedName>
    <definedName name="Н1цср1" localSheetId="9">#REF!</definedName>
    <definedName name="Н1цср1" localSheetId="7">#REF!</definedName>
    <definedName name="Н1цср1" localSheetId="4">#REF!</definedName>
    <definedName name="Н1цср1">#REF!</definedName>
    <definedName name="Н1эф" localSheetId="9">#REF!</definedName>
    <definedName name="Н1эф" localSheetId="7">#REF!</definedName>
    <definedName name="Н1эф" localSheetId="4">#REF!</definedName>
    <definedName name="Н1эф">#REF!</definedName>
    <definedName name="Н2адох" localSheetId="9">#REF!</definedName>
    <definedName name="Н2адох" localSheetId="7">#REF!</definedName>
    <definedName name="Н2адох" localSheetId="4">#REF!</definedName>
    <definedName name="Н2адох">#REF!</definedName>
    <definedName name="Н2аист" localSheetId="9">#REF!</definedName>
    <definedName name="Н2аист" localSheetId="7">#REF!</definedName>
    <definedName name="Н2аист" localSheetId="4">#REF!</definedName>
    <definedName name="Н2аист">#REF!</definedName>
    <definedName name="Н2Бл" localSheetId="9">#REF!</definedName>
    <definedName name="Н2Бл" localSheetId="7">#REF!</definedName>
    <definedName name="Н2Бл" localSheetId="4">#REF!</definedName>
    <definedName name="Н2Бл">#REF!</definedName>
    <definedName name="Н2вед" localSheetId="9">#REF!</definedName>
    <definedName name="Н2вед" localSheetId="7">#REF!</definedName>
    <definedName name="Н2вед" localSheetId="4">#REF!</definedName>
    <definedName name="Н2вед">#REF!</definedName>
    <definedName name="Н2вед1" localSheetId="9">#REF!</definedName>
    <definedName name="Н2вед1" localSheetId="7">#REF!</definedName>
    <definedName name="Н2вед1" localSheetId="4">#REF!</definedName>
    <definedName name="Н2вед1">#REF!</definedName>
    <definedName name="Н2вус" localSheetId="9">#REF!</definedName>
    <definedName name="Н2вус" localSheetId="7">#REF!</definedName>
    <definedName name="Н2вус" localSheetId="4">#REF!</definedName>
    <definedName name="Н2вус">#REF!</definedName>
    <definedName name="Н2вцп" localSheetId="9">#REF!</definedName>
    <definedName name="Н2вцп" localSheetId="7">#REF!</definedName>
    <definedName name="Н2вцп" localSheetId="4">#REF!</definedName>
    <definedName name="Н2вцп">#REF!</definedName>
    <definedName name="Н2деф" localSheetId="9">#REF!</definedName>
    <definedName name="Н2деф" localSheetId="7">#REF!</definedName>
    <definedName name="Н2деф" localSheetId="4">#REF!</definedName>
    <definedName name="Н2деф">#REF!</definedName>
    <definedName name="Н2Дор" localSheetId="9">#REF!</definedName>
    <definedName name="Н2Дор" localSheetId="7">#REF!</definedName>
    <definedName name="Н2Дор" localSheetId="4">#REF!</definedName>
    <definedName name="Н2Дор">#REF!</definedName>
    <definedName name="Н2дох" localSheetId="9">#REF!</definedName>
    <definedName name="Н2дох" localSheetId="7">#REF!</definedName>
    <definedName name="Н2дох" localSheetId="4">#REF!</definedName>
    <definedName name="Н2дох">#REF!</definedName>
    <definedName name="Н2займ" localSheetId="9">#REF!</definedName>
    <definedName name="Н2займ" localSheetId="7">#REF!</definedName>
    <definedName name="Н2займ" localSheetId="4">#REF!</definedName>
    <definedName name="Н2займ">#REF!</definedName>
    <definedName name="Н2инв" localSheetId="9">#REF!</definedName>
    <definedName name="Н2инв" localSheetId="7">#REF!</definedName>
    <definedName name="Н2инв" localSheetId="4">#REF!</definedName>
    <definedName name="Н2инв">#REF!</definedName>
    <definedName name="Н2ком" localSheetId="9">#REF!</definedName>
    <definedName name="Н2ком" localSheetId="7">#REF!</definedName>
    <definedName name="Н2ком" localSheetId="4">#REF!</definedName>
    <definedName name="Н2ком">#REF!</definedName>
    <definedName name="Н2Мдор" localSheetId="9">#REF!</definedName>
    <definedName name="Н2Мдор" localSheetId="7">#REF!</definedName>
    <definedName name="Н2Мдор" localSheetId="4">#REF!</definedName>
    <definedName name="Н2Мдор">#REF!</definedName>
    <definedName name="Н2метвус" localSheetId="9">#REF!</definedName>
    <definedName name="Н2метвус" localSheetId="7">#REF!</definedName>
    <definedName name="Н2метвус" localSheetId="4">#REF!</definedName>
    <definedName name="Н2метвус">#REF!</definedName>
    <definedName name="Н2мол" localSheetId="9">#REF!</definedName>
    <definedName name="Н2мол" localSheetId="7">#REF!</definedName>
    <definedName name="Н2мол" localSheetId="4">#REF!</definedName>
    <definedName name="Н2мол">#REF!</definedName>
    <definedName name="Н2нал" localSheetId="9">#REF!</definedName>
    <definedName name="Н2нал" localSheetId="7">#REF!</definedName>
    <definedName name="Н2нал" localSheetId="4">#REF!</definedName>
    <definedName name="Н2нал">#REF!</definedName>
    <definedName name="Н2пож" localSheetId="9">#REF!</definedName>
    <definedName name="Н2пож" localSheetId="7">#REF!</definedName>
    <definedName name="Н2пож" localSheetId="4">#REF!</definedName>
    <definedName name="Н2пож">#REF!</definedName>
    <definedName name="Н2пол" localSheetId="9">#REF!</definedName>
    <definedName name="Н2пол" localSheetId="7">#REF!</definedName>
    <definedName name="Н2пол" localSheetId="4">#REF!</definedName>
    <definedName name="Н2пол">#REF!</definedName>
    <definedName name="Н2Публ" localSheetId="9">#REF!</definedName>
    <definedName name="Н2Публ" localSheetId="7">#REF!</definedName>
    <definedName name="Н2Публ" localSheetId="4">#REF!</definedName>
    <definedName name="Н2Публ">#REF!</definedName>
    <definedName name="Н2рцп" localSheetId="9">#REF!</definedName>
    <definedName name="Н2рцп" localSheetId="7">#REF!</definedName>
    <definedName name="Н2рцп" localSheetId="4">#REF!</definedName>
    <definedName name="Н2рцп">#REF!</definedName>
    <definedName name="Н2сбал" localSheetId="9">#REF!</definedName>
    <definedName name="Н2сбал" localSheetId="7">#REF!</definedName>
    <definedName name="Н2сбал" localSheetId="4">#REF!</definedName>
    <definedName name="Н2сбал">#REF!</definedName>
    <definedName name="Н2фун" localSheetId="9">#REF!</definedName>
    <definedName name="Н2фун" localSheetId="7">#REF!</definedName>
    <definedName name="Н2фун" localSheetId="4">#REF!</definedName>
    <definedName name="Н2фун">#REF!</definedName>
    <definedName name="Н2ффп" localSheetId="9">#REF!</definedName>
    <definedName name="Н2ффп" localSheetId="7">#REF!</definedName>
    <definedName name="Н2ффп" localSheetId="4">#REF!</definedName>
    <definedName name="Н2ффп">#REF!</definedName>
    <definedName name="Н2эф" localSheetId="9">#REF!</definedName>
    <definedName name="Н2эф" localSheetId="7">#REF!</definedName>
    <definedName name="Н2эф" localSheetId="4">#REF!</definedName>
    <definedName name="Н2эф">#REF!</definedName>
    <definedName name="Надох" localSheetId="1">#REF!</definedName>
    <definedName name="Надох" localSheetId="9">#REF!</definedName>
    <definedName name="Надох" localSheetId="7">#REF!</definedName>
    <definedName name="Надох" localSheetId="4">#REF!</definedName>
    <definedName name="Надох">#REF!</definedName>
    <definedName name="Нпот">[2]спр!$C$34</definedName>
    <definedName name="_xlnm.Print_Area" localSheetId="1">'Администраторы доходов'!$A$1:$D$37</definedName>
    <definedName name="_xlnm.Print_Area" localSheetId="8">Ассигнования!$A$1:$F$174</definedName>
    <definedName name="_xlnm.Print_Area" localSheetId="9">'Ассигнования (2017-2018)'!$A$1:$G$123</definedName>
    <definedName name="_xlnm.Print_Area" localSheetId="6">Ведомственная!$A$1:$G$232</definedName>
    <definedName name="_xlnm.Print_Area" localSheetId="7">'Ведомственная (2017-2018)'!$A$1:$H$175</definedName>
    <definedName name="_xlnm.Print_Area" localSheetId="3">Доходы!$A$1:$I$44</definedName>
    <definedName name="_xlnm.Print_Area" localSheetId="4">'Доходы (2017-2018)'!$A$1:$J$41</definedName>
    <definedName name="_xlnm.Print_Area" localSheetId="5">Функциональная!$A$1:$G$53</definedName>
    <definedName name="ПлПер" localSheetId="1">#REF!</definedName>
    <definedName name="ПлПер" localSheetId="9">#REF!</definedName>
    <definedName name="ПлПер" localSheetId="7">#REF!</definedName>
    <definedName name="ПлПер" localSheetId="4">#REF!</definedName>
    <definedName name="ПлПер">#REF!</definedName>
    <definedName name="пр13">'[1]прямой счет'!$H$5:$H$257</definedName>
    <definedName name="Р1дата" localSheetId="1">#REF!</definedName>
    <definedName name="Р1дата" localSheetId="9">#REF!</definedName>
    <definedName name="Р1дата" localSheetId="7">#REF!</definedName>
    <definedName name="Р1дата" localSheetId="4">#REF!</definedName>
    <definedName name="Р1дата">#REF!</definedName>
    <definedName name="Р1номер" localSheetId="1">#REF!</definedName>
    <definedName name="Р1номер" localSheetId="9">#REF!</definedName>
    <definedName name="Р1номер" localSheetId="7">#REF!</definedName>
    <definedName name="Р1номер" localSheetId="4">#REF!</definedName>
    <definedName name="Р1номер">#REF!</definedName>
    <definedName name="Р2дата" localSheetId="9">#REF!</definedName>
    <definedName name="Р2дата" localSheetId="7">#REF!</definedName>
    <definedName name="Р2дата" localSheetId="4">#REF!</definedName>
    <definedName name="Р2дата">#REF!</definedName>
    <definedName name="Р2номер" localSheetId="9">#REF!</definedName>
    <definedName name="Р2номер" localSheetId="7">#REF!</definedName>
    <definedName name="Р2номер" localSheetId="4">#REF!</definedName>
    <definedName name="Р2номер">#REF!</definedName>
    <definedName name="Рдата" hidden="1">[2]спр!$B$4</definedName>
    <definedName name="РзПз" localSheetId="1">#REF!</definedName>
    <definedName name="РзПз" localSheetId="9">#REF!</definedName>
    <definedName name="РзПз" localSheetId="7">#REF!</definedName>
    <definedName name="РзПз" localSheetId="4">#REF!</definedName>
    <definedName name="РзПз">#REF!</definedName>
    <definedName name="РзПзПлПер" localSheetId="1">#REF!</definedName>
    <definedName name="РзПзПлПер" localSheetId="9">#REF!</definedName>
    <definedName name="РзПзПлПер" localSheetId="7">#REF!</definedName>
    <definedName name="РзПзПлПер" localSheetId="4">#REF!</definedName>
    <definedName name="РзПзПлПер">#REF!</definedName>
    <definedName name="Рномер" hidden="1">[2]спр!$B$5</definedName>
    <definedName name="спрВЦП" localSheetId="9">#REF!</definedName>
    <definedName name="спрВЦП" localSheetId="7">#REF!</definedName>
    <definedName name="спрВЦП" localSheetId="4">#REF!</definedName>
    <definedName name="спрВЦП">#REF!</definedName>
    <definedName name="сум" localSheetId="1">#REF!</definedName>
    <definedName name="сум" localSheetId="9">#REF!</definedName>
    <definedName name="сум" localSheetId="7">#REF!</definedName>
    <definedName name="сум" localSheetId="4">#REF!</definedName>
    <definedName name="сум">#REF!</definedName>
    <definedName name="СумВед" localSheetId="1">#REF!</definedName>
    <definedName name="СумВед" localSheetId="9">#REF!</definedName>
    <definedName name="СумВед" localSheetId="7">#REF!</definedName>
    <definedName name="СумВед" localSheetId="4">#REF!</definedName>
    <definedName name="СумВед">#REF!</definedName>
    <definedName name="СумВед14" localSheetId="1">#REF!</definedName>
    <definedName name="СумВед14" localSheetId="9">#REF!</definedName>
    <definedName name="СумВед14" localSheetId="7">#REF!</definedName>
    <definedName name="СумВед14" localSheetId="4">#REF!</definedName>
    <definedName name="СумВед14">#REF!</definedName>
    <definedName name="СумВед15" localSheetId="1">#REF!</definedName>
    <definedName name="СумВед15" localSheetId="9">#REF!</definedName>
    <definedName name="СумВед15" localSheetId="7">#REF!</definedName>
    <definedName name="СумВед15" localSheetId="4">#REF!</definedName>
    <definedName name="СумВед15">#REF!</definedName>
    <definedName name="сумма13" localSheetId="9">#REF!</definedName>
    <definedName name="сумма13" localSheetId="7">#REF!</definedName>
    <definedName name="сумма13" localSheetId="4">#REF!</definedName>
    <definedName name="сумма13">#REF!</definedName>
    <definedName name="цел13">[1]целевые!$E$2:$E$149</definedName>
    <definedName name="цср14" localSheetId="9">#REF!</definedName>
    <definedName name="цср14" localSheetId="7">#REF!</definedName>
    <definedName name="цср14" localSheetId="4">#REF!</definedName>
    <definedName name="цср14">#REF!</definedName>
    <definedName name="ю2" localSheetId="9">#REF!</definedName>
    <definedName name="ю2" localSheetId="7">#REF!</definedName>
    <definedName name="ю2" localSheetId="4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G80" i="32"/>
  <c r="F77"/>
  <c r="F71"/>
  <c r="F72"/>
  <c r="G107"/>
  <c r="G67"/>
  <c r="F67"/>
  <c r="F107"/>
  <c r="F113"/>
  <c r="F99" i="31"/>
  <c r="F98" s="1"/>
  <c r="F92" s="1"/>
  <c r="F83" s="1"/>
  <c r="F101"/>
  <c r="F100" s="1"/>
  <c r="F105"/>
  <c r="F165"/>
  <c r="F154"/>
  <c r="G12" i="32"/>
  <c r="G13"/>
  <c r="F12"/>
  <c r="F13"/>
  <c r="G66"/>
  <c r="G65" s="1"/>
  <c r="G64" s="1"/>
  <c r="G63" s="1"/>
  <c r="F66"/>
  <c r="F65" s="1"/>
  <c r="F64" s="1"/>
  <c r="F63" s="1"/>
  <c r="G75"/>
  <c r="G74" s="1"/>
  <c r="G73" s="1"/>
  <c r="F75"/>
  <c r="F74" s="1"/>
  <c r="F73" s="1"/>
  <c r="G79"/>
  <c r="G78" s="1"/>
  <c r="F80"/>
  <c r="F79" s="1"/>
  <c r="F78" s="1"/>
  <c r="G85"/>
  <c r="G84" s="1"/>
  <c r="G83" s="1"/>
  <c r="G82" s="1"/>
  <c r="F85"/>
  <c r="F84" s="1"/>
  <c r="F83" s="1"/>
  <c r="F82" s="1"/>
  <c r="F12" i="31"/>
  <c r="F13"/>
  <c r="F14"/>
  <c r="F15"/>
  <c r="F16"/>
  <c r="F17"/>
  <c r="F19"/>
  <c r="F20"/>
  <c r="F21"/>
  <c r="F22"/>
  <c r="F29"/>
  <c r="F30"/>
  <c r="F31"/>
  <c r="F32"/>
  <c r="F34"/>
  <c r="F35"/>
  <c r="F36"/>
  <c r="F37"/>
  <c r="F38"/>
  <c r="F45"/>
  <c r="F46"/>
  <c r="F47"/>
  <c r="F48"/>
  <c r="F50"/>
  <c r="F51"/>
  <c r="F52"/>
  <c r="F53"/>
  <c r="F67"/>
  <c r="F69"/>
  <c r="F70"/>
  <c r="F71"/>
  <c r="F73"/>
  <c r="F74"/>
  <c r="F75"/>
  <c r="F76"/>
  <c r="F88"/>
  <c r="F87" s="1"/>
  <c r="F86" s="1"/>
  <c r="F96"/>
  <c r="F95" s="1"/>
  <c r="F94" s="1"/>
  <c r="F93" s="1"/>
  <c r="F116"/>
  <c r="F115" s="1"/>
  <c r="F121"/>
  <c r="F120" s="1"/>
  <c r="F119" s="1"/>
  <c r="F118" s="1"/>
  <c r="F126"/>
  <c r="F125" s="1"/>
  <c r="F124" s="1"/>
  <c r="F123" s="1"/>
  <c r="F140"/>
  <c r="F139" s="1"/>
  <c r="F138" s="1"/>
  <c r="F133" s="1"/>
  <c r="F152"/>
  <c r="F151" s="1"/>
  <c r="F150" s="1"/>
  <c r="F149" s="1"/>
  <c r="F148" s="1"/>
  <c r="F168"/>
  <c r="F167" s="1"/>
  <c r="F166" s="1"/>
  <c r="F175"/>
  <c r="G77" i="32" l="1"/>
  <c r="G71" s="1"/>
  <c r="G62" s="1"/>
  <c r="F62"/>
  <c r="F84" i="31"/>
  <c r="F85"/>
  <c r="H32" i="30" l="1"/>
  <c r="H33" s="1"/>
  <c r="H34" s="1"/>
  <c r="G32"/>
  <c r="G33" s="1"/>
  <c r="G34" s="1"/>
  <c r="H10"/>
  <c r="G10"/>
  <c r="H19"/>
  <c r="H18" s="1"/>
  <c r="H17" s="1"/>
  <c r="H16" s="1"/>
  <c r="H15" s="1"/>
  <c r="H14" s="1"/>
  <c r="H13" s="1"/>
  <c r="G13" i="29"/>
  <c r="G14"/>
  <c r="G15"/>
  <c r="G16"/>
  <c r="G17"/>
  <c r="G18"/>
  <c r="G19"/>
  <c r="G42"/>
  <c r="G59"/>
  <c r="G57" s="1"/>
  <c r="G64"/>
  <c r="G63" s="1"/>
  <c r="G62" s="1"/>
  <c r="G61" s="1"/>
  <c r="G69"/>
  <c r="G68" s="1"/>
  <c r="G67" s="1"/>
  <c r="G66" s="1"/>
  <c r="G79"/>
  <c r="G78" s="1"/>
  <c r="G77" s="1"/>
  <c r="G76" s="1"/>
  <c r="G80"/>
  <c r="G101"/>
  <c r="G100" s="1"/>
  <c r="G99" s="1"/>
  <c r="G98" s="1"/>
  <c r="G97" s="1"/>
  <c r="G102"/>
  <c r="G112"/>
  <c r="G111" s="1"/>
  <c r="G106" s="1"/>
  <c r="G105" s="1"/>
  <c r="G104" s="1"/>
  <c r="G113"/>
  <c r="G121"/>
  <c r="G120" s="1"/>
  <c r="G119" s="1"/>
  <c r="G118" s="1"/>
  <c r="G122"/>
  <c r="G128"/>
  <c r="G127" s="1"/>
  <c r="G126" s="1"/>
  <c r="G125" s="1"/>
  <c r="G124" s="1"/>
  <c r="G137"/>
  <c r="G136" s="1"/>
  <c r="G135" s="1"/>
  <c r="G134" s="1"/>
  <c r="G133" s="1"/>
  <c r="G132" s="1"/>
  <c r="G131" s="1"/>
  <c r="G145"/>
  <c r="G144" s="1"/>
  <c r="G143" s="1"/>
  <c r="G142" s="1"/>
  <c r="G141" s="1"/>
  <c r="G140" s="1"/>
  <c r="G139" s="1"/>
  <c r="G154"/>
  <c r="G153" s="1"/>
  <c r="G152" s="1"/>
  <c r="G151" s="1"/>
  <c r="G150" s="1"/>
  <c r="G179"/>
  <c r="G178" s="1"/>
  <c r="G177" s="1"/>
  <c r="G176" s="1"/>
  <c r="G184"/>
  <c r="G183" s="1"/>
  <c r="G182" s="1"/>
  <c r="G181" s="1"/>
  <c r="G189"/>
  <c r="G188" s="1"/>
  <c r="G187" s="1"/>
  <c r="G186" s="1"/>
  <c r="G194"/>
  <c r="G193" s="1"/>
  <c r="G192" s="1"/>
  <c r="G191" s="1"/>
  <c r="G195"/>
  <c r="G217"/>
  <c r="G214" s="1"/>
  <c r="G213" s="1"/>
  <c r="G221"/>
  <c r="G220" s="1"/>
  <c r="G219" s="1"/>
  <c r="G226"/>
  <c r="G225" s="1"/>
  <c r="G224" s="1"/>
  <c r="G223" s="1"/>
  <c r="G197"/>
  <c r="F13" i="28"/>
  <c r="G34"/>
  <c r="G35"/>
  <c r="F34"/>
  <c r="F35"/>
  <c r="E18"/>
  <c r="E13" s="1"/>
  <c r="E14"/>
  <c r="E26"/>
  <c r="E27"/>
  <c r="E29"/>
  <c r="E30"/>
  <c r="E32"/>
  <c r="E34"/>
  <c r="E35"/>
  <c r="E42"/>
  <c r="E37" s="1"/>
  <c r="E50"/>
  <c r="E51"/>
  <c r="E24"/>
  <c r="E44"/>
  <c r="E45"/>
  <c r="I9" i="24"/>
  <c r="J30"/>
  <c r="I30"/>
  <c r="J40"/>
  <c r="I40"/>
  <c r="G41" i="29" l="1"/>
  <c r="G56"/>
  <c r="G117"/>
  <c r="G116" s="1"/>
  <c r="G115" s="1"/>
  <c r="G149"/>
  <c r="G148"/>
  <c r="G147" s="1"/>
  <c r="G212"/>
  <c r="G211" s="1"/>
  <c r="G210" s="1"/>
  <c r="G209" s="1"/>
  <c r="G208" s="1"/>
  <c r="G96"/>
  <c r="G175"/>
  <c r="G174" s="1"/>
  <c r="G173" s="1"/>
  <c r="E12" i="28"/>
  <c r="I30" i="3"/>
  <c r="I42"/>
  <c r="E11" i="28" l="1"/>
  <c r="G10" i="29"/>
  <c r="I13" i="3"/>
  <c r="G17" i="32"/>
  <c r="G16" s="1"/>
  <c r="G15" s="1"/>
  <c r="G14" s="1"/>
  <c r="F17"/>
  <c r="F16" s="1"/>
  <c r="F15" s="1"/>
  <c r="F14" s="1"/>
  <c r="G22"/>
  <c r="G21" s="1"/>
  <c r="G20" s="1"/>
  <c r="G19" s="1"/>
  <c r="F22"/>
  <c r="F21" s="1"/>
  <c r="F20" s="1"/>
  <c r="F19" s="1"/>
  <c r="G38"/>
  <c r="G37" s="1"/>
  <c r="G36" s="1"/>
  <c r="G35" s="1"/>
  <c r="G34" s="1"/>
  <c r="F38"/>
  <c r="F37" s="1"/>
  <c r="F36" s="1"/>
  <c r="F35" s="1"/>
  <c r="F34" s="1"/>
  <c r="G46"/>
  <c r="F46"/>
  <c r="G50"/>
  <c r="G49" s="1"/>
  <c r="G48" s="1"/>
  <c r="F50"/>
  <c r="F49" s="1"/>
  <c r="F48" s="1"/>
  <c r="G55"/>
  <c r="G54" s="1"/>
  <c r="G53" s="1"/>
  <c r="G52" s="1"/>
  <c r="F55"/>
  <c r="F54" s="1"/>
  <c r="F53" s="1"/>
  <c r="F52" s="1"/>
  <c r="G60"/>
  <c r="G59" s="1"/>
  <c r="G58" s="1"/>
  <c r="G57" s="1"/>
  <c r="F60"/>
  <c r="F59" s="1"/>
  <c r="F58" s="1"/>
  <c r="F57" s="1"/>
  <c r="G93"/>
  <c r="G92" s="1"/>
  <c r="G91" s="1"/>
  <c r="F93"/>
  <c r="F92" s="1"/>
  <c r="F91" s="1"/>
  <c r="G105"/>
  <c r="G104" s="1"/>
  <c r="G103" s="1"/>
  <c r="G102" s="1"/>
  <c r="G101" s="1"/>
  <c r="F105"/>
  <c r="F104" s="1"/>
  <c r="F103" s="1"/>
  <c r="F102" s="1"/>
  <c r="F101" s="1"/>
  <c r="G116"/>
  <c r="G115" s="1"/>
  <c r="G114" s="1"/>
  <c r="G113" s="1"/>
  <c r="F116"/>
  <c r="F115" s="1"/>
  <c r="G19" i="30"/>
  <c r="G18" s="1"/>
  <c r="G17" s="1"/>
  <c r="G16" s="1"/>
  <c r="G15" s="1"/>
  <c r="G14" s="1"/>
  <c r="G13" s="1"/>
  <c r="H48"/>
  <c r="H47" s="1"/>
  <c r="H46" s="1"/>
  <c r="H45" s="1"/>
  <c r="H44" s="1"/>
  <c r="G48"/>
  <c r="G47" s="1"/>
  <c r="G46" s="1"/>
  <c r="G45" s="1"/>
  <c r="G44" s="1"/>
  <c r="H74"/>
  <c r="H73" s="1"/>
  <c r="H72" s="1"/>
  <c r="H67" s="1"/>
  <c r="H66" s="1"/>
  <c r="H65" s="1"/>
  <c r="G74"/>
  <c r="G73" s="1"/>
  <c r="G72" s="1"/>
  <c r="G67" s="1"/>
  <c r="G66" s="1"/>
  <c r="G65" s="1"/>
  <c r="H83"/>
  <c r="H82" s="1"/>
  <c r="H81" s="1"/>
  <c r="H80" s="1"/>
  <c r="H79" s="1"/>
  <c r="G83"/>
  <c r="G82" s="1"/>
  <c r="G81" s="1"/>
  <c r="G80" s="1"/>
  <c r="H89"/>
  <c r="H88" s="1"/>
  <c r="H87" s="1"/>
  <c r="H86" s="1"/>
  <c r="H85" s="1"/>
  <c r="G89"/>
  <c r="G88" s="1"/>
  <c r="G87" s="1"/>
  <c r="G86" s="1"/>
  <c r="G85" s="1"/>
  <c r="G78" s="1"/>
  <c r="G77" s="1"/>
  <c r="G76" s="1"/>
  <c r="H106"/>
  <c r="H105" s="1"/>
  <c r="H104" s="1"/>
  <c r="H103" s="1"/>
  <c r="H102" s="1"/>
  <c r="H101" s="1"/>
  <c r="H100" s="1"/>
  <c r="G106"/>
  <c r="G105" s="1"/>
  <c r="G104" s="1"/>
  <c r="G103" s="1"/>
  <c r="G102" s="1"/>
  <c r="G101" s="1"/>
  <c r="G100" s="1"/>
  <c r="H115"/>
  <c r="H114" s="1"/>
  <c r="H113" s="1"/>
  <c r="H112" s="1"/>
  <c r="H111" s="1"/>
  <c r="H110" s="1"/>
  <c r="H109" s="1"/>
  <c r="H108" s="1"/>
  <c r="G115"/>
  <c r="G114" s="1"/>
  <c r="G113" s="1"/>
  <c r="G112" s="1"/>
  <c r="G111" s="1"/>
  <c r="G110" s="1"/>
  <c r="G109" s="1"/>
  <c r="G108" s="1"/>
  <c r="H124"/>
  <c r="H123" s="1"/>
  <c r="H122" s="1"/>
  <c r="H121" s="1"/>
  <c r="H120" s="1"/>
  <c r="H119" s="1"/>
  <c r="H118" s="1"/>
  <c r="H117" s="1"/>
  <c r="G124"/>
  <c r="G123" s="1"/>
  <c r="G122" s="1"/>
  <c r="G121" s="1"/>
  <c r="G120" s="1"/>
  <c r="G119" s="1"/>
  <c r="G118" s="1"/>
  <c r="H140"/>
  <c r="H139" s="1"/>
  <c r="H138" s="1"/>
  <c r="H137" s="1"/>
  <c r="H136" s="1"/>
  <c r="H135" s="1"/>
  <c r="G140"/>
  <c r="G139" s="1"/>
  <c r="G138" s="1"/>
  <c r="G137" s="1"/>
  <c r="G136" s="1"/>
  <c r="G135" s="1"/>
  <c r="H156"/>
  <c r="G174"/>
  <c r="G173" s="1"/>
  <c r="G172" s="1"/>
  <c r="G171" s="1"/>
  <c r="H164"/>
  <c r="H163" s="1"/>
  <c r="H162" s="1"/>
  <c r="H154" s="1"/>
  <c r="H153" s="1"/>
  <c r="H152" s="1"/>
  <c r="H151" s="1"/>
  <c r="G164"/>
  <c r="G163" s="1"/>
  <c r="G162" s="1"/>
  <c r="H158"/>
  <c r="G158"/>
  <c r="H160"/>
  <c r="G160"/>
  <c r="F114" i="32" l="1"/>
  <c r="F41"/>
  <c r="G157" i="30"/>
  <c r="H157"/>
  <c r="G117"/>
  <c r="G155"/>
  <c r="G154" s="1"/>
  <c r="G153" s="1"/>
  <c r="G152" s="1"/>
  <c r="G151" s="1"/>
  <c r="G50" i="28"/>
  <c r="F50"/>
  <c r="G51"/>
  <c r="F51"/>
  <c r="G42"/>
  <c r="F42"/>
  <c r="G40"/>
  <c r="F40"/>
  <c r="G38"/>
  <c r="F38"/>
  <c r="G32"/>
  <c r="G29" s="1"/>
  <c r="F32"/>
  <c r="F29" s="1"/>
  <c r="G30"/>
  <c r="F30"/>
  <c r="G27"/>
  <c r="F27"/>
  <c r="G26"/>
  <c r="F26"/>
  <c r="G24"/>
  <c r="F24"/>
  <c r="G22"/>
  <c r="F22"/>
  <c r="G20"/>
  <c r="F20"/>
  <c r="G18"/>
  <c r="G13" s="1"/>
  <c r="G12" s="1"/>
  <c r="F18"/>
  <c r="G16"/>
  <c r="F16"/>
  <c r="G14"/>
  <c r="F14"/>
  <c r="G11"/>
  <c r="I33" i="3"/>
  <c r="G37" i="28" l="1"/>
  <c r="F37"/>
  <c r="F12" s="1"/>
  <c r="F11" s="1"/>
  <c r="I37" i="3"/>
  <c r="J38" i="24"/>
  <c r="I38"/>
  <c r="I37" s="1"/>
  <c r="J37"/>
  <c r="J35"/>
  <c r="I35"/>
  <c r="J31"/>
  <c r="I31"/>
  <c r="I29" s="1"/>
  <c r="J29"/>
  <c r="J27"/>
  <c r="I27"/>
  <c r="J25"/>
  <c r="I25"/>
  <c r="I24" s="1"/>
  <c r="J24"/>
  <c r="J21"/>
  <c r="I21"/>
  <c r="J19"/>
  <c r="J18" s="1"/>
  <c r="I19"/>
  <c r="J13"/>
  <c r="I13"/>
  <c r="J11"/>
  <c r="I11"/>
  <c r="I10" s="1"/>
  <c r="J10"/>
  <c r="I18" l="1"/>
  <c r="I34"/>
  <c r="I33" s="1"/>
  <c r="J34"/>
  <c r="J33" s="1"/>
  <c r="J9"/>
  <c r="I8" l="1"/>
  <c r="J8"/>
  <c r="E6" i="10" l="1"/>
  <c r="E8" s="1"/>
  <c r="D6"/>
  <c r="D8" s="1"/>
  <c r="C6"/>
  <c r="C8" s="1"/>
  <c r="F17" i="5" l="1"/>
  <c r="F16" s="1"/>
  <c r="F15" s="1"/>
  <c r="E17"/>
  <c r="E16" s="1"/>
  <c r="E15" s="1"/>
  <c r="D17"/>
  <c r="D16" s="1"/>
  <c r="D15" s="1"/>
  <c r="F13"/>
  <c r="F12" s="1"/>
  <c r="F11" s="1"/>
  <c r="E13"/>
  <c r="D13"/>
  <c r="D12" s="1"/>
  <c r="D11" s="1"/>
  <c r="E12"/>
  <c r="E11" s="1"/>
  <c r="I40" i="3"/>
  <c r="I39" s="1"/>
  <c r="I31"/>
  <c r="I27"/>
  <c r="I25"/>
  <c r="I21"/>
  <c r="I18" s="1"/>
  <c r="I19"/>
  <c r="I11"/>
  <c r="I10" s="1"/>
  <c r="I36" l="1"/>
  <c r="I35" s="1"/>
  <c r="F10" i="5"/>
  <c r="F19" s="1"/>
  <c r="D10"/>
  <c r="D19" s="1"/>
  <c r="I24" i="3"/>
  <c r="I29"/>
  <c r="I9" s="1"/>
  <c r="E10" i="5"/>
  <c r="E19" s="1"/>
  <c r="I8" i="3" l="1"/>
</calcChain>
</file>

<file path=xl/sharedStrings.xml><?xml version="1.0" encoding="utf-8"?>
<sst xmlns="http://schemas.openxmlformats.org/spreadsheetml/2006/main" count="4738" uniqueCount="654">
  <si>
    <t>№ ПП</t>
  </si>
  <si>
    <t>Код главного администратора</t>
  </si>
  <si>
    <t>Код бюджетной классификации</t>
  </si>
  <si>
    <t>Наименование кода бюджетной классификации</t>
  </si>
  <si>
    <t>890</t>
  </si>
  <si>
    <t>1 17 01050 10 0000 180</t>
  </si>
  <si>
    <t>Невыясненные поступления, зачисляемые в бюджеты поселений</t>
  </si>
  <si>
    <t>2 08 05000 10 0000 180</t>
  </si>
  <si>
    <t>Перечисления из бюджетов поселений (в бюджеты поселений) для осуществления возврата (зачета) излишне упраченных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 илишне взысканные суммы</t>
  </si>
  <si>
    <t>917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</si>
  <si>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</si>
  <si>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законодательнымиактами Российской Федерации на совершение нотариальных действий</t>
  </si>
  <si>
    <t>1 08 04020 01 1000 110</t>
  </si>
  <si>
    <t>1 08 04020 01 2000 110</t>
  </si>
  <si>
    <t>1 08 04020 01 3000 110</t>
  </si>
  <si>
    <t>1 08 04020 01 4000 110</t>
  </si>
  <si>
    <t>911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</si>
  <si>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</si>
  <si>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нет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</si>
  <si>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</si>
  <si>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учреждений, а также земельных участков муниципальных унитарных предприятий, в том числе казенных)</t>
  </si>
  <si>
    <t>1 11 05025 10 1000 120</t>
  </si>
  <si>
    <t>1 11 05025 10 2000 120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</si>
  <si>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</si>
  <si>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учреждений(за исключением имущества муниципальных автономных учреждений)</t>
  </si>
  <si>
    <t>1 11 05035 10 1000 120</t>
  </si>
  <si>
    <t>1 11 05035 10 2000 120</t>
  </si>
  <si>
    <t>1 16 32000 10 0000 140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</si>
  <si>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поселений)</t>
  </si>
  <si>
    <t>1 16 51040 02 0000 140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</si>
  <si>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</si>
  <si>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1 16 90050 10 0000 140</t>
  </si>
  <si>
    <t>Прочие поступления от денежных взысканий (штрафов) и иных сумм в возмещение ущерба, зачисляемые в бюджеты поселений</t>
  </si>
  <si>
    <t>Невыясненные поступления, зачисляемые в бюджет поселений</t>
  </si>
  <si>
    <t>1 17 05050 10 0000 180</t>
  </si>
  <si>
    <t>Прочие неналоговые доходы бюджетов поселений</t>
  </si>
  <si>
    <t>2 02 01001 10 0000 151</t>
  </si>
  <si>
    <t>Дотации бюджетам поселений на выравнивание уровня бюджетной обеспеченности</t>
  </si>
  <si>
    <t>2 02 03015 10 0000 151</t>
  </si>
  <si>
    <t>Субвенции бюджетам поселений на осуществление  первичного воинского учета на территориях, где отсутствуют военные комиссариаты</t>
  </si>
  <si>
    <t>Межбюджетные трансферты, передаваемые бюджетам поселений 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</si>
  <si>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2 02 04999 10 0000 151</t>
  </si>
  <si>
    <t>Прочие межбюдетные трансферты, передаваемые бюджетам поселений</t>
  </si>
  <si>
    <t>Трансферты бюджетам поселений на осуществление государственных полномочий по составлению протоколов об административных правонарушениях</t>
  </si>
  <si>
    <t>2 02 04999 10 9961 151</t>
  </si>
  <si>
    <t>Трансферты бюджетам поселений на реализацию ДЦП "Молодежь Приангарья" на 2013-2015 годы</t>
  </si>
  <si>
    <t>2 07 05020 10 0000 180</t>
  </si>
  <si>
    <t>Поступления от денежных пожертвований, предоставляемых физическими лицами получателям средств бюджетов поселений</t>
  </si>
  <si>
    <t>2 07 05030 10 0000 180</t>
  </si>
  <si>
    <t>Прочие безвозмездные поступления в бюджеты поселений</t>
  </si>
  <si>
    <t>2 07 05030 10 9907 180</t>
  </si>
  <si>
    <t>Прочие безвозмездные поступления в бюджеты поселений (содействие занятости населения)</t>
  </si>
  <si>
    <t>2 19 05000 10 0000 151</t>
  </si>
  <si>
    <t>Возврат остатков субсидий и субвенций и иных межбюджетных трансфертов, имеющих целевое назначение прошлых лет из бюджетов поселений</t>
  </si>
  <si>
    <t>Код группы, подгруппы, статьи и вида источников</t>
  </si>
  <si>
    <t>01 03 00 00 10 0000 710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</si>
  <si>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</si>
  <si>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01 03 00 00 10 0000 810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</si>
  <si>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</si>
  <si>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01 05 02 01 10 0000 510</t>
  </si>
  <si>
    <t>Увеличение прочих остатков денежных средств бюджетов поселений</t>
  </si>
  <si>
    <t>01 05 02 01 10 0000 610</t>
  </si>
  <si>
    <t>Уменьшение прочих остатков денежных средств бюджетов поселений</t>
  </si>
  <si>
    <t>(в рублях)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</si>
  <si>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</si>
  <si>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</si>
  <si>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</si>
  <si>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</si>
  <si>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</si>
  <si>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</si>
  <si>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</si>
  <si>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</si>
  <si>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</si>
  <si>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</si>
  <si>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</si>
  <si>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</si>
  <si>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</si>
  <si>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</si>
  <si>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</si>
  <si>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</si>
  <si>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</si>
  <si>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</si>
  <si>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</si>
  <si>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ВСЕГО  ДОХОДОВ</t>
  </si>
  <si>
    <t>000</t>
  </si>
  <si>
    <t>50</t>
  </si>
  <si>
    <t>00000</t>
  </si>
  <si>
    <t>00</t>
  </si>
  <si>
    <t>0000</t>
  </si>
  <si>
    <t>НАЛОГОВЫЕ И НЕНАЛОГОВЫЕ ДОХОДЫ</t>
  </si>
  <si>
    <t>1</t>
  </si>
  <si>
    <t>НАЛОГИ НА ПРИБЫЛЬ, ДОХОДЫ</t>
  </si>
  <si>
    <t>182</t>
  </si>
  <si>
    <t>01</t>
  </si>
  <si>
    <t>Налог на доходы физических лиц</t>
  </si>
  <si>
    <t>02000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</si>
  <si>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</si>
  <si>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</si>
  <si>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02010</t>
  </si>
  <si>
    <t>Акцизы по подакцизным товарам (продукции), производимым на территории РФ</t>
  </si>
  <si>
    <t>100</t>
  </si>
  <si>
    <t>03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</si>
  <si>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</si>
  <si>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</si>
  <si>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</si>
  <si>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</si>
  <si>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</si>
  <si>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</si>
  <si>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</si>
  <si>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</si>
  <si>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</si>
  <si>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03000</t>
  </si>
  <si>
    <t>НАЛОГИ НА ИМУЩЕСТВО</t>
  </si>
  <si>
    <t>06</t>
  </si>
  <si>
    <t>Налог на имущество физических лиц</t>
  </si>
  <si>
    <t>01000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</si>
  <si>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</si>
  <si>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01030</t>
  </si>
  <si>
    <t>Земельный налог</t>
  </si>
  <si>
    <t>06000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</si>
  <si>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</si>
  <si>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06013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</si>
  <si>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</si>
  <si>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06023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</si>
  <si>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</si>
  <si>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</si>
  <si>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</si>
  <si>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</si>
  <si>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</si>
  <si>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</si>
  <si>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Государственная пошлина за государственную регистрацию, а также за совершение прочих юридически значимых действий</t>
  </si>
  <si>
    <t>07000</t>
  </si>
  <si>
    <t>07175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</si>
  <si>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</si>
  <si>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</si>
  <si>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</si>
  <si>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</si>
  <si>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</si>
  <si>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05030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</si>
  <si>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</si>
  <si>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</si>
  <si>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</si>
  <si>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</si>
  <si>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02</t>
  </si>
  <si>
    <t>Дотации бюджетам субъектов Российской Федерации и муниципальных образований</t>
  </si>
  <si>
    <t>151</t>
  </si>
  <si>
    <t xml:space="preserve">Дотации бюджетам поселений на выравнивание  бюджетной обеспеченности </t>
  </si>
  <si>
    <t>01001</t>
  </si>
  <si>
    <t>Субвенции бюджетам субъектов Российской Федерации и муниципальных образований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</si>
  <si>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2014 год и плановый период 2015 - 2016 годов</t>
  </si>
  <si>
    <t>03015</t>
  </si>
  <si>
    <t>Иные межбюджетные трансферты</t>
  </si>
  <si>
    <t>04999</t>
  </si>
  <si>
    <t>7514</t>
  </si>
  <si>
    <t>9961</t>
  </si>
  <si>
    <t>Наименование показателя</t>
  </si>
  <si>
    <t>КБК</t>
  </si>
  <si>
    <t>КЦСР</t>
  </si>
  <si>
    <t>КВР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</si>
  <si>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</si>
  <si>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</si>
  <si>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</si>
  <si>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</si>
  <si>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</si>
  <si>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</si>
  <si>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</si>
  <si>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</si>
  <si>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</si>
  <si>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8036000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</si>
  <si>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</si>
  <si>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</si>
  <si>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</si>
  <si>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Создание условий для обеспечения энергосбережения и повышения энергетической эффективности здания администрации Осиновомысского сельсовета в рамках муниципальной программы "Развитие п. Осиновый Мыс"</t>
  </si>
  <si>
    <t>Прочая закупка товаров, работ и услуг для обеспечения государственных (муниципальных) нужд</t>
  </si>
  <si>
    <t>244</t>
  </si>
  <si>
    <t>Руководство и управление в сфере установленных функций в рамках непрограммных расходов органов местного самоуправления</t>
  </si>
  <si>
    <t>8026000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</si>
  <si>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</si>
  <si>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8026100</t>
  </si>
  <si>
    <t>Резервные фонды</t>
  </si>
  <si>
    <t>Резервные средства</t>
  </si>
  <si>
    <t>870</t>
  </si>
  <si>
    <t>Другие общегосударственные вопросы</t>
  </si>
  <si>
    <t>Мероприятия по профилактике терроризма и экстремизма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</si>
  <si>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</si>
  <si>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</si>
  <si>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Организация выполнения мероприятий по гражданской обороне и защите населения от чрезвычайных ситуаций, предупреждению и ликвидации чрезвычайных ситуаций природного и техногенного характера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</si>
  <si>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Обеспечение пожарной безопасности</t>
  </si>
  <si>
    <t>Обеспечение первичных мер пожарной безопасности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</si>
  <si>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3828001</t>
  </si>
  <si>
    <t>Дорожное хозяйство (дорожные фонды)</t>
  </si>
  <si>
    <t>Мероприятия по содержанию улично-дорожной сети в рамках подпрограммы "Благоустройство территории Осиновомысского сельсовета" муниципальной программы "Развитие п. Осиновый Мыс"</t>
  </si>
  <si>
    <t>3818001</t>
  </si>
  <si>
    <t>Жилищное хозяйство</t>
  </si>
  <si>
    <t>Отдельные мероприятия в рамках подпрограммы "Жилищное хозяйство на территории Осиновомысского сельсовета" муниципальной программы "Развитие п. Осиновый Мыс"</t>
  </si>
  <si>
    <t>Благоустройство</t>
  </si>
  <si>
    <t>Мероприятия по содержанию сети уличного освещения в рамках подпрограммы "Благоустройство территории Осиновомысского сельсовета" муниципальной программы "Развитие п. Осиновый Мыс"</t>
  </si>
  <si>
    <t>Прочие мероприятия по благоустройству в рамках подпрограммы "Благоустройство территории Осиновомысского сельсовета" муниципальной программы "Развитие п. Осиновый Мыс"</t>
  </si>
  <si>
    <t>Мероприятия по содействию временной занятости граждан в рамках подпрограммы "Благоустройство территории Осиновомысского сельсовета" муниципальной программы "Развитие п. Осиновый Мыс"</t>
  </si>
  <si>
    <t>Мероприятия по обеспечению безопасности на водных объектах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</si>
  <si>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</si>
  <si>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</si>
  <si>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Иные пенсии, социальные доплаты к пенсиям</t>
  </si>
  <si>
    <t>312</t>
  </si>
  <si>
    <t>Физическая культура</t>
  </si>
  <si>
    <t>Отдельные мероприятия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</si>
  <si>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3848000</t>
  </si>
  <si>
    <t>Фонд оплаты труда казенных учреждений и взносы по обязательному социальному страхованию</t>
  </si>
  <si>
    <t>111</t>
  </si>
  <si>
    <t>Иные выплаты персоналу казенных учреждений, за исключением фонда оплаты труда</t>
  </si>
  <si>
    <t>112</t>
  </si>
  <si>
    <t>ВСЕГО:</t>
  </si>
  <si>
    <t>рублей</t>
  </si>
  <si>
    <t>Осиновомысского сельского Совета</t>
  </si>
  <si>
    <t xml:space="preserve">            Источники  внутреннего  финансирования </t>
  </si>
  <si>
    <t xml:space="preserve">                Наименование</t>
  </si>
  <si>
    <t>2016 год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</si>
  <si>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</si>
  <si>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</si>
  <si>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</si>
  <si>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</si>
  <si>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</si>
  <si>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</si>
  <si>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</si>
  <si>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</si>
  <si>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</si>
  <si>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</si>
  <si>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</si>
  <si>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</si>
  <si>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</si>
  <si>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</si>
  <si>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</si>
  <si>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</si>
  <si>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</si>
  <si>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</si>
  <si>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</si>
  <si>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 xml:space="preserve">Администрация Осиновомысского сельсовета </t>
  </si>
  <si>
    <t>Межбюджетные трансферты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</t>
  </si>
  <si>
    <t>2 02 04999 10 7491 151</t>
  </si>
  <si>
    <t>Межбюджетные трансферты на развитие и модернизацию улично-дорожной сети городских округов, городских и сельских поселений ДЦП «Дороги Красноярья» на 2012-2016 годы</t>
  </si>
  <si>
    <t>Администрация Осиновомысского сельсовета ИНН 2407005006 КПП 240701001</t>
  </si>
  <si>
    <t>Финансовое управление администрации Богучанского района ИНН 2407006634 КПП 240701001</t>
  </si>
  <si>
    <t>Межбюджетные трансферты на приобритение и установку дорожных знаков</t>
  </si>
  <si>
    <t xml:space="preserve">Перечень главных администраторов источников внутреннего финансирования </t>
  </si>
  <si>
    <t>Код ведомства</t>
  </si>
  <si>
    <t>2407005060  240701001</t>
  </si>
  <si>
    <t>Администрация Осиновомысского сельсовета</t>
  </si>
  <si>
    <t xml:space="preserve">Наименование </t>
  </si>
  <si>
    <t>Решение Осиновомысского сельского Совета депутатов от 09.12.2011г. № 38 "Об утверждении положения о порядке выплаты пенсии за выслугу лет лицам, замещавшим должности муниципальной службы в МО Осиновомысский сельсовет"</t>
  </si>
  <si>
    <t>1.1.</t>
  </si>
  <si>
    <t>Пенсия за выслугу лет лицам замещавшим должности муниципальной службы МО Осиновомысский селсьовет</t>
  </si>
  <si>
    <t>КВСР</t>
  </si>
  <si>
    <t>540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</si>
  <si>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</si>
  <si>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</si>
  <si>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</si>
  <si>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</si>
  <si>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</si>
  <si>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</si>
  <si>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</si>
  <si>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0309</t>
  </si>
  <si>
    <t>0310</t>
  </si>
  <si>
    <t>0409</t>
  </si>
  <si>
    <t>0501</t>
  </si>
  <si>
    <t>0503</t>
  </si>
  <si>
    <t>1001</t>
  </si>
  <si>
    <t>1101</t>
  </si>
  <si>
    <t>0502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</si>
  <si>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</si>
  <si>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</si>
  <si>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</si>
  <si>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</si>
  <si>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</si>
  <si>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</si>
  <si>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</si>
  <si>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 xml:space="preserve"> Приложение № 1 к решению</t>
  </si>
  <si>
    <t xml:space="preserve"> Приложение № 3 к решению</t>
  </si>
  <si>
    <t>2 02 04999 10 2302 151</t>
  </si>
  <si>
    <t>2 02 04999 10 9106 151</t>
  </si>
  <si>
    <t>1 08 07175 01 1000 110</t>
  </si>
  <si>
    <t>2 02 04014 10 0000 151</t>
  </si>
  <si>
    <t>Межбюджетные трансферты бюджетам поселений на осуществление государственных полномочий по составлению протоколов об административных правонарушений</t>
  </si>
  <si>
    <t>2017 год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</si>
  <si>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(сумма платежа)</t>
  </si>
  <si>
    <t>1000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</si>
  <si>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платежа)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</si>
  <si>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 (сумма платежа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</si>
  <si>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 (сумма платежа)</t>
  </si>
  <si>
    <t>Доходы от продажи материальных и не материальных активов</t>
  </si>
  <si>
    <t>863</t>
  </si>
  <si>
    <t>14</t>
  </si>
  <si>
    <t>430</t>
  </si>
  <si>
    <t>06010</t>
  </si>
  <si>
    <t>к решению Осиновомысского сельского</t>
  </si>
  <si>
    <t>№ п/п</t>
  </si>
  <si>
    <t>Раздел-подраздел</t>
  </si>
  <si>
    <t>ОБЩЕГОСУДАРСТВЕННЫЕ ВОПРОСЫ</t>
  </si>
  <si>
    <t>9</t>
  </si>
  <si>
    <t>Обеспечение проведения выборов и референдумов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</si>
  <si>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</si>
  <si>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</si>
  <si>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</si>
  <si>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</si>
  <si>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</si>
  <si>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</si>
  <si>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</si>
  <si>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</si>
  <si>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</si>
  <si>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</si>
  <si>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</si>
  <si>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</si>
  <si>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</si>
  <si>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</si>
  <si>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</si>
  <si>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</si>
  <si>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</si>
  <si>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</si>
  <si>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</si>
  <si>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</si>
  <si>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</si>
  <si>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</si>
  <si>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</si>
  <si>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</si>
  <si>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</si>
  <si>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ОБРАЗОВАНИЕ</t>
  </si>
  <si>
    <t>35</t>
  </si>
  <si>
    <t>Молодежная политика и образование детей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</si>
  <si>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</si>
  <si>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</si>
  <si>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</si>
  <si>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</si>
  <si>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</si>
  <si>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</si>
  <si>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</si>
  <si>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</si>
  <si>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</si>
  <si>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>Приложение № 6</t>
  </si>
  <si>
    <t>0100</t>
  </si>
  <si>
    <t>Непрограммные расходы на 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</si>
  <si>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</si>
  <si>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</si>
  <si>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"Развитие п. Осиновый Мыс"</t>
  </si>
  <si>
    <t>3800000</t>
  </si>
  <si>
    <t>Отдельные мероприятия в рамках муниципальной программы "Развитие п. Осиновый Мыс"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</si>
  <si>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</si>
  <si>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</si>
  <si>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</si>
  <si>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</si>
  <si>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</si>
  <si>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</si>
  <si>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</si>
  <si>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</si>
  <si>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</si>
  <si>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</si>
  <si>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</si>
  <si>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</si>
  <si>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</si>
  <si>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</si>
  <si>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</si>
  <si>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Уплата прочих налогов, сборов и иных платежей</t>
  </si>
  <si>
    <t>852</t>
  </si>
  <si>
    <t>51</t>
  </si>
  <si>
    <t>52</t>
  </si>
  <si>
    <t>53</t>
  </si>
  <si>
    <t>54</t>
  </si>
  <si>
    <t>55</t>
  </si>
  <si>
    <t>56</t>
  </si>
  <si>
    <t>57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</si>
  <si>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</si>
  <si>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58</t>
  </si>
  <si>
    <t>59</t>
  </si>
  <si>
    <t>60</t>
  </si>
  <si>
    <t>61</t>
  </si>
  <si>
    <t>62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</si>
  <si>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</si>
  <si>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63</t>
  </si>
  <si>
    <t>64</t>
  </si>
  <si>
    <t>65</t>
  </si>
  <si>
    <t>66</t>
  </si>
  <si>
    <t>67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</si>
  <si>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</si>
  <si>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</si>
  <si>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</si>
  <si>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</si>
  <si>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</si>
  <si>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</si>
  <si>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</si>
  <si>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73</t>
  </si>
  <si>
    <t>74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</si>
  <si>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 к тарифам на товары и услуги организаций коммунального комплекса, надбавок к ценам (тарифам) для потребителей, регулированию тарифов на подключение к системам коммунальной инфраструктуры, тарифов организаций коммунального комплекса на подключение,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</t>
  </si>
  <si>
    <t>75</t>
  </si>
  <si>
    <t>Межбюджетные трансферты</t>
  </si>
  <si>
    <t>500</t>
  </si>
  <si>
    <t>76</t>
  </si>
  <si>
    <t>77</t>
  </si>
  <si>
    <t>79</t>
  </si>
  <si>
    <t>80</t>
  </si>
  <si>
    <t>81</t>
  </si>
  <si>
    <t>82</t>
  </si>
  <si>
    <t>0107</t>
  </si>
  <si>
    <t>83</t>
  </si>
  <si>
    <t>84</t>
  </si>
  <si>
    <t>Проведение выборов и референдумов в рамках непрограммных расходов органов местного самоуправления</t>
  </si>
  <si>
    <t>85</t>
  </si>
  <si>
    <t>86</t>
  </si>
  <si>
    <t>87</t>
  </si>
  <si>
    <t>Специальные расходы</t>
  </si>
  <si>
    <t>880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</si>
  <si>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</si>
  <si>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</si>
  <si>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</si>
  <si>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</si>
  <si>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</si>
  <si>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</si>
  <si>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</si>
  <si>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</si>
  <si>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</si>
  <si>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</si>
  <si>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</si>
  <si>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</si>
  <si>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3820000</t>
  </si>
  <si>
    <t>99</t>
  </si>
  <si>
    <t>101</t>
  </si>
  <si>
    <t>102</t>
  </si>
  <si>
    <t>103</t>
  </si>
  <si>
    <t>104</t>
  </si>
  <si>
    <t>105</t>
  </si>
  <si>
    <t>106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</si>
  <si>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</si>
  <si>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107</t>
  </si>
  <si>
    <t>108</t>
  </si>
  <si>
    <t>109</t>
  </si>
  <si>
    <t>113</t>
  </si>
  <si>
    <t>114</t>
  </si>
  <si>
    <t>115</t>
  </si>
  <si>
    <t>0200</t>
  </si>
  <si>
    <t>116</t>
  </si>
  <si>
    <t>117</t>
  </si>
  <si>
    <t>118</t>
  </si>
  <si>
    <t>119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</si>
  <si>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</si>
  <si>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124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</si>
  <si>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</si>
  <si>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125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</si>
  <si>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рамках непрограммных расходов органов местного самоуправления</t>
  </si>
  <si>
    <t>126</t>
  </si>
  <si>
    <t>127</t>
  </si>
  <si>
    <t>128</t>
  </si>
  <si>
    <t>129</t>
  </si>
  <si>
    <t>130</t>
  </si>
  <si>
    <t>0300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</si>
  <si>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</si>
  <si>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</si>
  <si>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</si>
  <si>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</si>
  <si>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</si>
  <si>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</si>
  <si>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</si>
  <si>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</si>
  <si>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</si>
  <si>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</si>
  <si>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</si>
  <si>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</si>
  <si>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</si>
  <si>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</si>
  <si>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</si>
  <si>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</si>
  <si>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</si>
  <si>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0400</t>
  </si>
  <si>
    <t>148</t>
  </si>
  <si>
    <t>149</t>
  </si>
  <si>
    <t>150</t>
  </si>
  <si>
    <t>Подпрограмма "Благоустройство территории Осиновомысского сельсовета"</t>
  </si>
  <si>
    <t>3810000</t>
  </si>
  <si>
    <t>152</t>
  </si>
  <si>
    <t>153</t>
  </si>
  <si>
    <t>154</t>
  </si>
  <si>
    <t>155</t>
  </si>
  <si>
    <t>156</t>
  </si>
  <si>
    <t>0500</t>
  </si>
  <si>
    <t>157</t>
  </si>
  <si>
    <t>158</t>
  </si>
  <si>
    <t>159</t>
  </si>
  <si>
    <t>Подпрограмма "Жилищное хозяйство на территории Осиновомысского сельсовета"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</si>
  <si>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</si>
  <si>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</si>
  <si>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</si>
  <si>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</si>
  <si>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</si>
  <si>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</si>
  <si>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</si>
  <si>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</si>
  <si>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</si>
  <si>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</si>
  <si>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</si>
  <si>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</si>
  <si>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</si>
  <si>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</si>
  <si>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</si>
  <si>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</si>
  <si>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</si>
  <si>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</si>
  <si>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</si>
  <si>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</si>
  <si>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</si>
  <si>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</si>
  <si>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</si>
  <si>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</si>
  <si>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</si>
  <si>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</si>
  <si>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</si>
  <si>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</si>
  <si>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</si>
  <si>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</si>
  <si>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</si>
  <si>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</si>
  <si>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</si>
  <si>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</si>
  <si>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</si>
  <si>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</si>
  <si>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</si>
  <si>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</si>
  <si>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</si>
  <si>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</si>
  <si>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</si>
  <si>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</si>
  <si>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Социальное обеспечение и иные выплаты населению</t>
  </si>
  <si>
    <t>300</t>
  </si>
  <si>
    <t>203</t>
  </si>
  <si>
    <t>Публичные нормативные социальные выплаты гражданам</t>
  </si>
  <si>
    <t>310</t>
  </si>
  <si>
    <t>204</t>
  </si>
  <si>
    <t>205</t>
  </si>
  <si>
    <t>206</t>
  </si>
  <si>
    <t>1100</t>
  </si>
  <si>
    <t>207</t>
  </si>
  <si>
    <t>208</t>
  </si>
  <si>
    <t>209</t>
  </si>
  <si>
    <t>Подпрограмма "Развитие физической культуры и спорта на территории Осиновомысского сельсовета"</t>
  </si>
  <si>
    <t>210</t>
  </si>
  <si>
    <t>211</t>
  </si>
  <si>
    <t>212</t>
  </si>
  <si>
    <t>Расходы на выплаты персоналу казенных учреждений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</si>
  <si>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</si>
  <si>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</si>
  <si>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</si>
  <si>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</si>
  <si>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</si>
  <si>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</si>
  <si>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</si>
  <si>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</si>
  <si>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</si>
  <si>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Региональные выплаты и выплаты, обеспечивающие уровень заработной платы работников не ниже размера минимальной заработной платы (минимального размера оплаты труда)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</si>
  <si>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222</t>
  </si>
  <si>
    <t>223</t>
  </si>
  <si>
    <t>224</t>
  </si>
  <si>
    <t>225</t>
  </si>
  <si>
    <t>226</t>
  </si>
  <si>
    <t>Оплата жилищно-коммунальных услуг за исключением электроэнергии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</si>
  <si>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227</t>
  </si>
  <si>
    <t>228</t>
  </si>
  <si>
    <t>229</t>
  </si>
  <si>
    <t>230</t>
  </si>
  <si>
    <t>231</t>
  </si>
  <si>
    <t xml:space="preserve"> 2016 год</t>
  </si>
  <si>
    <t xml:space="preserve"> 2017 год</t>
  </si>
  <si>
    <t>Условно утвержданные расходы</t>
  </si>
  <si>
    <t>Приложение № 8</t>
  </si>
  <si>
    <t>Приложение № 9</t>
  </si>
  <si>
    <t>273</t>
  </si>
  <si>
    <t>Приложение № 7</t>
  </si>
  <si>
    <t>Приложение № 10</t>
  </si>
  <si>
    <t>2 02 04999 10 7514 151</t>
  </si>
  <si>
    <t xml:space="preserve">Доходы бюджета Осиновомысского сельсовета на 2016 год </t>
  </si>
  <si>
    <t>Трансферты бюджетам поселений на реализацию ДЦП "Молодежь Приангарья" на 2015-2018 годы</t>
  </si>
  <si>
    <t xml:space="preserve">      бюджета  Осиновомысского  сельсовета на 2016 год  и плановый период 2017-2018 годов</t>
  </si>
  <si>
    <t>Главные администраторы доходов  бюджета Осиновомысского сельсовета на 2016 год и плановый период 2017-2018 годов</t>
  </si>
  <si>
    <t>дефицита бюджета Осиновомысского сельсовета на 2016 год и плановый период 2017-2018 годов</t>
  </si>
  <si>
    <t>Доходы бюджета Осиновомысского сельсовета на плановый период 2017-2018 годов</t>
  </si>
  <si>
    <t>Распределение бюджетных ассигнований по разделам и подразделам бюджетной классификации расходов бюджетов Российской Федерации на 2016 год и плановый период 2017-2018 годов</t>
  </si>
  <si>
    <t>2018 год</t>
  </si>
  <si>
    <t>Распределение бюджетных ассигнований по целевым статьям (муниципальным программам Осиновомысского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Осиновомысского сельсовета на плановый период 2017-2018 годов</t>
  </si>
  <si>
    <t>2018год</t>
  </si>
  <si>
    <t xml:space="preserve">Распределение бюджетных ассигнований по целевым статьям (муниципальным программам Осиновомысского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Осиновомысского сельсовета на 2016 год </t>
  </si>
  <si>
    <t>Ведомственная структура расходов бюджета Осиновомысского сельсовета на плановый период 2017-2018 годов</t>
  </si>
  <si>
    <t xml:space="preserve"> 2018 год</t>
  </si>
  <si>
    <t>Ведомственная структура расходов бюджета Осиновомысского сельсовета на 2016 год</t>
  </si>
  <si>
    <t>Доходы от продажи земельных участков, находящихся в государственной и муниципальной собственности (за исключением имущества муниципальных автономных учреждений)</t>
  </si>
  <si>
    <t>0700</t>
  </si>
  <si>
    <t>0707</t>
  </si>
  <si>
    <t>232</t>
  </si>
  <si>
    <t>853</t>
  </si>
  <si>
    <t>Молодеж Приангарья</t>
  </si>
  <si>
    <t xml:space="preserve">  2016 год</t>
  </si>
  <si>
    <t xml:space="preserve"> 2016 год </t>
  </si>
  <si>
    <t xml:space="preserve"> 2017 год </t>
  </si>
  <si>
    <t xml:space="preserve"> 2018 год </t>
  </si>
  <si>
    <t>8000000000</t>
  </si>
  <si>
    <t>8010000000</t>
  </si>
  <si>
    <t>8010060000</t>
  </si>
  <si>
    <t>80100600000</t>
  </si>
  <si>
    <t>8030000000</t>
  </si>
  <si>
    <t>8030060000</t>
  </si>
  <si>
    <t>3800000000</t>
  </si>
  <si>
    <t>3890000000</t>
  </si>
  <si>
    <t>3890080010</t>
  </si>
  <si>
    <t>8020000000</t>
  </si>
  <si>
    <t>8020060000</t>
  </si>
  <si>
    <t>8020061000</t>
  </si>
  <si>
    <t>8020067000</t>
  </si>
  <si>
    <t>802006Б000</t>
  </si>
  <si>
    <t>802006Г000</t>
  </si>
  <si>
    <t>9000000000</t>
  </si>
  <si>
    <t>9090000000</t>
  </si>
  <si>
    <t>90900Ч0010</t>
  </si>
  <si>
    <t>9020000000</t>
  </si>
  <si>
    <t>9020080000</t>
  </si>
  <si>
    <t>9010000000</t>
  </si>
  <si>
    <t>9010080000</t>
  </si>
  <si>
    <t>3820000000</t>
  </si>
  <si>
    <t>3820080040</t>
  </si>
  <si>
    <t>8020075140</t>
  </si>
  <si>
    <t>8020051180</t>
  </si>
  <si>
    <t>8060000000</t>
  </si>
  <si>
    <t>8060051180</t>
  </si>
  <si>
    <t>3820080020</t>
  </si>
  <si>
    <t>3820080010</t>
  </si>
  <si>
    <t>3810000000</t>
  </si>
  <si>
    <t>3810080010</t>
  </si>
  <si>
    <t>3830000000</t>
  </si>
  <si>
    <t>3830080000</t>
  </si>
  <si>
    <t>90900Ш0000</t>
  </si>
  <si>
    <t>3810080020</t>
  </si>
  <si>
    <t>3810080030</t>
  </si>
  <si>
    <t>3810080040</t>
  </si>
  <si>
    <t>3820080030</t>
  </si>
  <si>
    <t>9090080000</t>
  </si>
  <si>
    <t>3840000000</t>
  </si>
  <si>
    <t>3840080000</t>
  </si>
  <si>
    <t>3840081000</t>
  </si>
  <si>
    <t>384008Г000</t>
  </si>
  <si>
    <t>380000000</t>
  </si>
  <si>
    <t>3820080100</t>
  </si>
  <si>
    <t>90900Ч0050</t>
  </si>
  <si>
    <t>от    13.11.2015г. №12/37</t>
  </si>
  <si>
    <t>Приложение № 2 к решению
Осиновомысского сельского Совета 
  от 13.11.2015   № 12/37</t>
  </si>
  <si>
    <t>от     13.11.2015г. № 12/37</t>
  </si>
  <si>
    <t>Приложение № 4 к решению
Осиновомысского сельского Совета 
 от 13.11.2015  № 12/37</t>
  </si>
  <si>
    <t>Приложение № 5 к решению
Осиновомысского сельского Совета 
 от 13.11.2015  № 12/37</t>
  </si>
  <si>
    <t>Совета  №  12/37 от  13.11.2015</t>
  </si>
  <si>
    <t>Совета  № 12/37 от  13.11.2015</t>
  </si>
  <si>
    <t>Совета № 12/37 от 13.11.2015</t>
  </si>
  <si>
    <t>Приложение № 11 к   решению
Осиновомысского сельского Совета 
от     13.11.2015г. № 12/37</t>
  </si>
  <si>
    <t xml:space="preserve">Публичные нормативные обязательства Осиновомысского сельсовета на 2016 год 
и плановый период 2017-2018 годов 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</si>
</sst>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?"/>
  </numFmts>
  <fonts count="4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4"/>
      <name val="Arial Cyr"/>
      <charset val="204"/>
    </font>
    <font>
      <b/>
      <i/>
      <sz val="10"/>
      <name val="Arial"/>
      <family val="2"/>
      <charset val="204"/>
    </font>
    <font>
      <i/>
      <sz val="8"/>
      <name val="Arial"/>
      <family val="2"/>
      <charset val="204"/>
    </font>
    <font>
      <sz val="12"/>
      <name val="Arial Cyr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7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0" fontId="23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34" fillId="0" borderId="0"/>
    <xf numFmtId="0" fontId="2" fillId="0" borderId="0"/>
  </cellStyleXfs>
  <cellXfs count="229">
    <xf numFmtId="0" fontId="0" fillId="0" borderId="0" xfId="0"/>
    <xf numFmtId="0" fontId="3" fillId="0" borderId="0" xfId="0" applyFont="1" applyAlignment="1">
      <alignment horizontal="right" wrapText="1"/>
    </xf>
    <xf numFmtId="0" fontId="3" fillId="0" borderId="0" xfId="0" applyFont="1" applyFill="1"/>
    <xf numFmtId="0" fontId="3" fillId="0" borderId="0" xfId="0" applyFont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 wrapText="1" shrinkToFi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 shrinkToFi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/>
    <xf numFmtId="0" fontId="9" fillId="0" borderId="0" xfId="0" applyFont="1" applyFill="1"/>
    <xf numFmtId="49" fontId="9" fillId="0" borderId="0" xfId="0" applyNumberFormat="1" applyFont="1" applyFill="1" applyAlignment="1">
      <alignment horizontal="right" vertical="center"/>
    </xf>
    <xf numFmtId="49" fontId="9" fillId="0" borderId="2" xfId="0" applyNumberFormat="1" applyFont="1" applyBorder="1" applyAlignment="1">
      <alignment horizontal="center" vertical="center" textRotation="90"/>
    </xf>
    <xf numFmtId="49" fontId="9" fillId="0" borderId="2" xfId="0" applyNumberFormat="1" applyFont="1" applyBorder="1" applyAlignment="1">
      <alignment horizontal="center" vertical="center" textRotation="90" wrapText="1"/>
    </xf>
    <xf numFmtId="0" fontId="12" fillId="0" borderId="2" xfId="0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49" fontId="15" fillId="0" borderId="2" xfId="0" applyNumberFormat="1" applyFont="1" applyFill="1" applyBorder="1"/>
    <xf numFmtId="49" fontId="15" fillId="0" borderId="2" xfId="0" applyNumberFormat="1" applyFont="1" applyFill="1" applyBorder="1" applyAlignment="1">
      <alignment horizontal="center"/>
    </xf>
    <xf numFmtId="4" fontId="15" fillId="0" borderId="2" xfId="0" applyNumberFormat="1" applyFont="1" applyFill="1" applyBorder="1"/>
    <xf numFmtId="4" fontId="16" fillId="0" borderId="2" xfId="0" applyNumberFormat="1" applyFont="1" applyFill="1" applyBorder="1"/>
    <xf numFmtId="0" fontId="14" fillId="0" borderId="2" xfId="0" applyFont="1" applyFill="1" applyBorder="1" applyAlignment="1">
      <alignment wrapText="1"/>
    </xf>
    <xf numFmtId="49" fontId="16" fillId="0" borderId="2" xfId="0" applyNumberFormat="1" applyFont="1" applyBorder="1" applyAlignment="1">
      <alignment horizontal="center"/>
    </xf>
    <xf numFmtId="4" fontId="15" fillId="0" borderId="2" xfId="0" applyNumberFormat="1" applyFont="1" applyBorder="1" applyAlignment="1">
      <alignment horizontal="right"/>
    </xf>
    <xf numFmtId="0" fontId="16" fillId="0" borderId="2" xfId="0" applyFont="1" applyFill="1" applyBorder="1" applyAlignment="1">
      <alignment wrapText="1"/>
    </xf>
    <xf numFmtId="164" fontId="17" fillId="0" borderId="2" xfId="0" applyNumberFormat="1" applyFont="1" applyFill="1" applyBorder="1" applyAlignment="1">
      <alignment horizontal="left" vertical="center" wrapText="1"/>
    </xf>
    <xf numFmtId="49" fontId="17" fillId="0" borderId="2" xfId="0" applyNumberFormat="1" applyFont="1" applyBorder="1" applyAlignment="1">
      <alignment horizontal="center"/>
    </xf>
    <xf numFmtId="4" fontId="9" fillId="0" borderId="2" xfId="0" applyNumberFormat="1" applyFont="1" applyBorder="1" applyAlignment="1">
      <alignment horizontal="right"/>
    </xf>
    <xf numFmtId="164" fontId="16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Border="1"/>
    <xf numFmtId="0" fontId="17" fillId="0" borderId="2" xfId="0" applyFont="1" applyFill="1" applyBorder="1" applyAlignment="1">
      <alignment wrapText="1"/>
    </xf>
    <xf numFmtId="49" fontId="17" fillId="0" borderId="2" xfId="0" applyNumberFormat="1" applyFont="1" applyBorder="1"/>
    <xf numFmtId="0" fontId="16" fillId="2" borderId="2" xfId="0" applyFont="1" applyFill="1" applyBorder="1" applyAlignment="1">
      <alignment wrapText="1"/>
    </xf>
    <xf numFmtId="49" fontId="16" fillId="2" borderId="2" xfId="0" applyNumberFormat="1" applyFont="1" applyFill="1" applyBorder="1" applyAlignment="1">
      <alignment horizontal="center"/>
    </xf>
    <xf numFmtId="4" fontId="15" fillId="2" borderId="2" xfId="0" applyNumberFormat="1" applyFont="1" applyFill="1" applyBorder="1" applyAlignment="1">
      <alignment horizontal="right"/>
    </xf>
    <xf numFmtId="0" fontId="17" fillId="2" borderId="2" xfId="0" applyFont="1" applyFill="1" applyBorder="1" applyAlignment="1">
      <alignment wrapText="1"/>
    </xf>
    <xf numFmtId="49" fontId="17" fillId="2" borderId="2" xfId="0" applyNumberFormat="1" applyFont="1" applyFill="1" applyBorder="1" applyAlignment="1">
      <alignment horizontal="center"/>
    </xf>
    <xf numFmtId="4" fontId="9" fillId="2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/>
    <xf numFmtId="49" fontId="16" fillId="0" borderId="2" xfId="0" applyNumberFormat="1" applyFont="1" applyFill="1" applyBorder="1" applyAlignment="1">
      <alignment horizontal="center"/>
    </xf>
    <xf numFmtId="49" fontId="16" fillId="0" borderId="2" xfId="0" applyNumberFormat="1" applyFont="1" applyFill="1" applyBorder="1"/>
    <xf numFmtId="4" fontId="15" fillId="0" borderId="2" xfId="0" applyNumberFormat="1" applyFont="1" applyFill="1" applyBorder="1" applyAlignment="1">
      <alignment horizontal="right"/>
    </xf>
    <xf numFmtId="0" fontId="5" fillId="0" borderId="0" xfId="0" applyFont="1" applyFill="1"/>
    <xf numFmtId="49" fontId="17" fillId="0" borderId="2" xfId="0" applyNumberFormat="1" applyFont="1" applyFill="1" applyBorder="1" applyAlignment="1">
      <alignment horizontal="center"/>
    </xf>
    <xf numFmtId="49" fontId="17" fillId="0" borderId="2" xfId="0" applyNumberFormat="1" applyFont="1" applyFill="1" applyBorder="1"/>
    <xf numFmtId="4" fontId="9" fillId="0" borderId="2" xfId="0" applyNumberFormat="1" applyFont="1" applyFill="1" applyBorder="1" applyAlignment="1">
      <alignment horizontal="right"/>
    </xf>
    <xf numFmtId="0" fontId="12" fillId="0" borderId="2" xfId="0" applyFont="1" applyBorder="1" applyAlignment="1">
      <alignment wrapText="1"/>
    </xf>
    <xf numFmtId="0" fontId="9" fillId="0" borderId="0" xfId="20" applyFont="1"/>
    <xf numFmtId="0" fontId="9" fillId="0" borderId="0" xfId="2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4" fontId="15" fillId="0" borderId="8" xfId="0" applyNumberFormat="1" applyFont="1" applyBorder="1" applyAlignment="1">
      <alignment horizontal="right" vertical="center"/>
    </xf>
    <xf numFmtId="49" fontId="25" fillId="0" borderId="8" xfId="0" applyNumberFormat="1" applyFont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right" vertical="center"/>
    </xf>
    <xf numFmtId="4" fontId="15" fillId="0" borderId="8" xfId="0" applyNumberFormat="1" applyFont="1" applyBorder="1" applyAlignment="1">
      <alignment horizontal="center" vertical="center"/>
    </xf>
    <xf numFmtId="0" fontId="27" fillId="0" borderId="0" xfId="0" applyFont="1"/>
    <xf numFmtId="0" fontId="27" fillId="0" borderId="0" xfId="0" applyFont="1" applyAlignment="1">
      <alignment horizontal="center"/>
    </xf>
    <xf numFmtId="49" fontId="27" fillId="0" borderId="8" xfId="0" applyNumberFormat="1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/>
    </xf>
    <xf numFmtId="49" fontId="27" fillId="0" borderId="8" xfId="0" applyNumberFormat="1" applyFont="1" applyFill="1" applyBorder="1" applyAlignment="1">
      <alignment horizontal="center" vertical="center"/>
    </xf>
    <xf numFmtId="0" fontId="2" fillId="0" borderId="16" xfId="0" applyNumberFormat="1" applyFont="1" applyFill="1" applyBorder="1" applyAlignment="1">
      <alignment horizontal="left" vertical="top" wrapText="1" shrinkToFit="1"/>
    </xf>
    <xf numFmtId="0" fontId="13" fillId="0" borderId="0" xfId="21" applyFont="1" applyAlignment="1" applyProtection="1">
      <alignment horizontal="right" vertical="center"/>
      <protection hidden="1"/>
    </xf>
    <xf numFmtId="0" fontId="9" fillId="0" borderId="0" xfId="21" applyFont="1" applyAlignment="1">
      <alignment horizontal="right" vertical="center"/>
    </xf>
    <xf numFmtId="0" fontId="27" fillId="0" borderId="8" xfId="0" applyFont="1" applyFill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8" xfId="0" applyFont="1" applyBorder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0" fontId="30" fillId="0" borderId="0" xfId="0" applyNumberFormat="1" applyFont="1"/>
    <xf numFmtId="0" fontId="24" fillId="0" borderId="0" xfId="0" applyNumberFormat="1" applyFont="1" applyAlignment="1">
      <alignment horizontal="center"/>
    </xf>
    <xf numFmtId="0" fontId="24" fillId="0" borderId="0" xfId="0" applyNumberFormat="1" applyFont="1"/>
    <xf numFmtId="0" fontId="24" fillId="0" borderId="2" xfId="0" applyNumberFormat="1" applyFont="1" applyBorder="1" applyAlignment="1">
      <alignment horizontal="center"/>
    </xf>
    <xf numFmtId="0" fontId="31" fillId="0" borderId="2" xfId="0" applyNumberFormat="1" applyFont="1" applyBorder="1" applyAlignment="1">
      <alignment horizontal="center" vertical="center" wrapText="1"/>
    </xf>
    <xf numFmtId="4" fontId="31" fillId="0" borderId="4" xfId="0" applyNumberFormat="1" applyFont="1" applyBorder="1" applyAlignment="1">
      <alignment horizontal="center" vertical="center" wrapText="1"/>
    </xf>
    <xf numFmtId="2" fontId="31" fillId="0" borderId="2" xfId="0" applyNumberFormat="1" applyFont="1" applyBorder="1" applyAlignment="1">
      <alignment horizontal="center" wrapText="1"/>
    </xf>
    <xf numFmtId="0" fontId="24" fillId="0" borderId="20" xfId="0" applyFont="1" applyBorder="1" applyAlignment="1">
      <alignment horizontal="left" wrapText="1"/>
    </xf>
    <xf numFmtId="4" fontId="24" fillId="0" borderId="21" xfId="0" applyNumberFormat="1" applyFont="1" applyBorder="1"/>
    <xf numFmtId="2" fontId="24" fillId="0" borderId="2" xfId="0" applyNumberFormat="1" applyFont="1" applyBorder="1"/>
    <xf numFmtId="0" fontId="24" fillId="0" borderId="21" xfId="0" applyFont="1" applyBorder="1" applyAlignment="1">
      <alignment horizontal="left" wrapText="1"/>
    </xf>
    <xf numFmtId="0" fontId="30" fillId="0" borderId="0" xfId="0" applyNumberFormat="1" applyFont="1" applyAlignment="1">
      <alignment horizontal="center"/>
    </xf>
    <xf numFmtId="0" fontId="27" fillId="0" borderId="11" xfId="0" applyFont="1" applyBorder="1" applyAlignment="1">
      <alignment horizontal="center" vertical="center" textRotation="90" wrapText="1"/>
    </xf>
    <xf numFmtId="0" fontId="27" fillId="0" borderId="17" xfId="0" applyFont="1" applyBorder="1" applyAlignment="1">
      <alignment horizontal="center" vertical="center" textRotation="90" wrapText="1"/>
    </xf>
    <xf numFmtId="0" fontId="27" fillId="0" borderId="14" xfId="0" applyFont="1" applyBorder="1" applyAlignment="1">
      <alignment horizontal="center" vertical="center" textRotation="90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0" fontId="2" fillId="0" borderId="0" xfId="22"/>
    <xf numFmtId="0" fontId="2" fillId="0" borderId="0" xfId="22" applyFont="1"/>
    <xf numFmtId="0" fontId="37" fillId="0" borderId="0" xfId="22" applyFont="1" applyAlignment="1">
      <alignment horizontal="center" vertical="center"/>
    </xf>
    <xf numFmtId="0" fontId="30" fillId="0" borderId="0" xfId="22" applyFont="1" applyAlignment="1"/>
    <xf numFmtId="0" fontId="20" fillId="0" borderId="0" xfId="22" applyFont="1" applyAlignment="1">
      <alignment horizontal="left"/>
    </xf>
    <xf numFmtId="49" fontId="19" fillId="0" borderId="2" xfId="22" applyNumberFormat="1" applyFont="1" applyFill="1" applyBorder="1" applyAlignment="1">
      <alignment horizontal="center" vertical="center"/>
    </xf>
    <xf numFmtId="49" fontId="19" fillId="0" borderId="2" xfId="22" applyNumberFormat="1" applyFont="1" applyFill="1" applyBorder="1" applyAlignment="1">
      <alignment horizontal="center"/>
    </xf>
    <xf numFmtId="49" fontId="19" fillId="0" borderId="2" xfId="22" applyNumberFormat="1" applyFont="1" applyFill="1" applyBorder="1" applyAlignment="1">
      <alignment horizontal="left"/>
    </xf>
    <xf numFmtId="4" fontId="19" fillId="0" borderId="2" xfId="22" applyNumberFormat="1" applyFont="1" applyFill="1" applyBorder="1" applyAlignment="1">
      <alignment horizontal="right"/>
    </xf>
    <xf numFmtId="49" fontId="38" fillId="0" borderId="2" xfId="22" applyNumberFormat="1" applyFont="1" applyFill="1" applyBorder="1" applyAlignment="1">
      <alignment horizontal="center" vertical="top" wrapText="1"/>
    </xf>
    <xf numFmtId="49" fontId="33" fillId="0" borderId="2" xfId="22" applyNumberFormat="1" applyFont="1" applyFill="1" applyBorder="1" applyAlignment="1">
      <alignment horizontal="left" vertical="top" wrapText="1"/>
    </xf>
    <xf numFmtId="49" fontId="33" fillId="0" borderId="2" xfId="22" applyNumberFormat="1" applyFont="1" applyFill="1" applyBorder="1" applyAlignment="1">
      <alignment horizontal="center" vertical="top" wrapText="1"/>
    </xf>
    <xf numFmtId="4" fontId="33" fillId="0" borderId="2" xfId="22" applyNumberFormat="1" applyFont="1" applyFill="1" applyBorder="1" applyAlignment="1">
      <alignment horizontal="right" vertical="top" wrapText="1"/>
    </xf>
    <xf numFmtId="49" fontId="21" fillId="0" borderId="7" xfId="22" applyNumberFormat="1" applyFont="1" applyFill="1" applyBorder="1" applyAlignment="1">
      <alignment horizontal="center" vertical="top" wrapText="1"/>
    </xf>
    <xf numFmtId="49" fontId="21" fillId="0" borderId="7" xfId="22" applyNumberFormat="1" applyFont="1" applyFill="1" applyBorder="1" applyAlignment="1">
      <alignment horizontal="left" vertical="top" wrapText="1"/>
    </xf>
    <xf numFmtId="4" fontId="21" fillId="0" borderId="7" xfId="22" applyNumberFormat="1" applyFont="1" applyFill="1" applyBorder="1" applyAlignment="1">
      <alignment horizontal="right" vertical="top" wrapText="1"/>
    </xf>
    <xf numFmtId="49" fontId="21" fillId="0" borderId="2" xfId="22" applyNumberFormat="1" applyFont="1" applyFill="1" applyBorder="1" applyAlignment="1">
      <alignment horizontal="center" vertical="top" wrapText="1"/>
    </xf>
    <xf numFmtId="49" fontId="19" fillId="0" borderId="2" xfId="22" applyNumberFormat="1" applyFont="1" applyFill="1" applyBorder="1" applyAlignment="1">
      <alignment horizontal="center" vertical="top" wrapText="1"/>
    </xf>
    <xf numFmtId="49" fontId="19" fillId="0" borderId="7" xfId="22" applyNumberFormat="1" applyFont="1" applyFill="1" applyBorder="1" applyAlignment="1">
      <alignment horizontal="left" vertical="top" wrapText="1"/>
    </xf>
    <xf numFmtId="49" fontId="19" fillId="0" borderId="7" xfId="22" applyNumberFormat="1" applyFont="1" applyFill="1" applyBorder="1" applyAlignment="1">
      <alignment horizontal="center" vertical="top" wrapText="1"/>
    </xf>
    <xf numFmtId="4" fontId="19" fillId="0" borderId="7" xfId="22" applyNumberFormat="1" applyFont="1" applyFill="1" applyBorder="1" applyAlignment="1">
      <alignment horizontal="right" vertical="top" wrapText="1"/>
    </xf>
    <xf numFmtId="0" fontId="5" fillId="0" borderId="0" xfId="22" applyFont="1"/>
    <xf numFmtId="49" fontId="39" fillId="0" borderId="2" xfId="22" applyNumberFormat="1" applyFont="1" applyFill="1" applyBorder="1" applyAlignment="1">
      <alignment horizontal="left" vertical="top" wrapText="1"/>
    </xf>
    <xf numFmtId="49" fontId="39" fillId="0" borderId="2" xfId="22" applyNumberFormat="1" applyFont="1" applyFill="1" applyBorder="1" applyAlignment="1">
      <alignment horizontal="center" vertical="top" wrapText="1"/>
    </xf>
    <xf numFmtId="4" fontId="39" fillId="0" borderId="2" xfId="22" applyNumberFormat="1" applyFont="1" applyFill="1" applyBorder="1" applyAlignment="1">
      <alignment horizontal="right" vertical="top" wrapText="1"/>
    </xf>
    <xf numFmtId="49" fontId="2" fillId="0" borderId="27" xfId="22" applyNumberFormat="1" applyFont="1" applyBorder="1"/>
    <xf numFmtId="49" fontId="19" fillId="0" borderId="2" xfId="22" applyNumberFormat="1" applyFont="1" applyFill="1" applyBorder="1" applyAlignment="1">
      <alignment horizontal="center" vertical="center" wrapText="1"/>
    </xf>
    <xf numFmtId="49" fontId="19" fillId="0" borderId="4" xfId="22" applyNumberFormat="1" applyFont="1" applyFill="1" applyBorder="1" applyAlignment="1">
      <alignment horizontal="center" vertical="center" wrapText="1"/>
    </xf>
    <xf numFmtId="49" fontId="19" fillId="0" borderId="4" xfId="22" applyNumberFormat="1" applyFont="1" applyFill="1" applyBorder="1" applyAlignment="1">
      <alignment horizontal="center" vertical="center"/>
    </xf>
    <xf numFmtId="4" fontId="19" fillId="0" borderId="2" xfId="22" applyNumberFormat="1" applyFont="1" applyFill="1" applyBorder="1" applyAlignment="1">
      <alignment horizontal="right" wrapText="1"/>
    </xf>
    <xf numFmtId="49" fontId="33" fillId="0" borderId="2" xfId="26" applyNumberFormat="1" applyFont="1" applyFill="1" applyBorder="1" applyAlignment="1">
      <alignment horizontal="left" vertical="top" wrapText="1"/>
    </xf>
    <xf numFmtId="49" fontId="33" fillId="0" borderId="2" xfId="26" applyNumberFormat="1" applyFont="1" applyFill="1" applyBorder="1" applyAlignment="1">
      <alignment horizontal="center" vertical="top" wrapText="1"/>
    </xf>
    <xf numFmtId="4" fontId="33" fillId="0" borderId="2" xfId="26" applyNumberFormat="1" applyFont="1" applyFill="1" applyBorder="1" applyAlignment="1">
      <alignment horizontal="right" vertical="top" wrapText="1"/>
    </xf>
    <xf numFmtId="49" fontId="21" fillId="0" borderId="7" xfId="26" applyNumberFormat="1" applyFont="1" applyFill="1" applyBorder="1" applyAlignment="1">
      <alignment horizontal="left" vertical="top" wrapText="1"/>
    </xf>
    <xf numFmtId="49" fontId="21" fillId="0" borderId="7" xfId="26" applyNumberFormat="1" applyFont="1" applyFill="1" applyBorder="1" applyAlignment="1">
      <alignment horizontal="center" vertical="top" wrapText="1"/>
    </xf>
    <xf numFmtId="4" fontId="21" fillId="0" borderId="7" xfId="26" applyNumberFormat="1" applyFont="1" applyFill="1" applyBorder="1" applyAlignment="1">
      <alignment horizontal="right" vertical="top" wrapText="1"/>
    </xf>
    <xf numFmtId="164" fontId="33" fillId="0" borderId="2" xfId="26" applyNumberFormat="1" applyFont="1" applyFill="1" applyBorder="1" applyAlignment="1">
      <alignment horizontal="left" vertical="top" wrapText="1"/>
    </xf>
    <xf numFmtId="49" fontId="21" fillId="0" borderId="6" xfId="22" applyNumberFormat="1" applyFont="1" applyFill="1" applyBorder="1" applyAlignment="1">
      <alignment horizontal="center" vertical="top" wrapText="1"/>
    </xf>
    <xf numFmtId="0" fontId="2" fillId="0" borderId="0" xfId="22" applyBorder="1"/>
    <xf numFmtId="0" fontId="2" fillId="0" borderId="0" xfId="26"/>
    <xf numFmtId="0" fontId="20" fillId="0" borderId="0" xfId="26" applyFont="1" applyBorder="1" applyAlignment="1"/>
    <xf numFmtId="0" fontId="2" fillId="0" borderId="0" xfId="26" applyFont="1"/>
    <xf numFmtId="0" fontId="41" fillId="0" borderId="0" xfId="26" applyFont="1" applyBorder="1" applyAlignment="1"/>
    <xf numFmtId="49" fontId="2" fillId="0" borderId="27" xfId="26" applyNumberFormat="1" applyFont="1" applyBorder="1"/>
    <xf numFmtId="49" fontId="19" fillId="0" borderId="2" xfId="26" applyNumberFormat="1" applyFont="1" applyFill="1" applyBorder="1" applyAlignment="1">
      <alignment horizontal="center" vertical="center" wrapText="1"/>
    </xf>
    <xf numFmtId="49" fontId="19" fillId="0" borderId="4" xfId="26" applyNumberFormat="1" applyFont="1" applyFill="1" applyBorder="1" applyAlignment="1">
      <alignment horizontal="center" vertical="center" wrapText="1"/>
    </xf>
    <xf numFmtId="49" fontId="19" fillId="0" borderId="2" xfId="26" applyNumberFormat="1" applyFont="1" applyFill="1" applyBorder="1" applyAlignment="1">
      <alignment horizontal="center" vertical="center"/>
    </xf>
    <xf numFmtId="49" fontId="19" fillId="0" borderId="4" xfId="26" applyNumberFormat="1" applyFont="1" applyFill="1" applyBorder="1" applyAlignment="1">
      <alignment horizontal="center" vertical="center"/>
    </xf>
    <xf numFmtId="49" fontId="19" fillId="0" borderId="2" xfId="26" applyNumberFormat="1" applyFont="1" applyFill="1" applyBorder="1" applyAlignment="1">
      <alignment horizontal="center"/>
    </xf>
    <xf numFmtId="49" fontId="19" fillId="0" borderId="2" xfId="26" applyNumberFormat="1" applyFont="1" applyFill="1" applyBorder="1" applyAlignment="1">
      <alignment horizontal="left"/>
    </xf>
    <xf numFmtId="4" fontId="19" fillId="0" borderId="2" xfId="26" applyNumberFormat="1" applyFont="1" applyFill="1" applyBorder="1" applyAlignment="1">
      <alignment horizontal="right" wrapText="1"/>
    </xf>
    <xf numFmtId="0" fontId="2" fillId="0" borderId="0" xfId="26" applyBorder="1"/>
    <xf numFmtId="49" fontId="21" fillId="0" borderId="2" xfId="26" applyNumberFormat="1" applyFont="1" applyFill="1" applyBorder="1" applyAlignment="1">
      <alignment horizontal="center" vertical="top" wrapText="1"/>
    </xf>
    <xf numFmtId="4" fontId="24" fillId="0" borderId="4" xfId="0" applyNumberFormat="1" applyFont="1" applyBorder="1" applyAlignment="1">
      <alignment horizontal="right"/>
    </xf>
    <xf numFmtId="49" fontId="21" fillId="0" borderId="0" xfId="26" applyNumberFormat="1" applyFont="1" applyFill="1" applyBorder="1" applyAlignment="1">
      <alignment horizontal="center" vertical="top" wrapText="1"/>
    </xf>
    <xf numFmtId="49" fontId="21" fillId="0" borderId="0" xfId="26" applyNumberFormat="1" applyFont="1" applyFill="1" applyBorder="1" applyAlignment="1">
      <alignment horizontal="left" vertical="top" wrapText="1"/>
    </xf>
    <xf numFmtId="4" fontId="21" fillId="0" borderId="0" xfId="26" applyNumberFormat="1" applyFont="1" applyFill="1" applyBorder="1" applyAlignment="1">
      <alignment horizontal="right" vertical="top" wrapText="1"/>
    </xf>
    <xf numFmtId="49" fontId="39" fillId="0" borderId="2" xfId="26" applyNumberFormat="1" applyFont="1" applyFill="1" applyBorder="1" applyAlignment="1">
      <alignment horizontal="center" vertical="top" wrapText="1"/>
    </xf>
    <xf numFmtId="49" fontId="27" fillId="0" borderId="15" xfId="0" applyNumberFormat="1" applyFont="1" applyBorder="1" applyAlignment="1">
      <alignment horizontal="left" vertical="center"/>
    </xf>
    <xf numFmtId="49" fontId="27" fillId="0" borderId="16" xfId="0" applyNumberFormat="1" applyFont="1" applyBorder="1" applyAlignment="1">
      <alignment horizontal="left" vertical="center"/>
    </xf>
    <xf numFmtId="49" fontId="9" fillId="0" borderId="15" xfId="0" applyNumberFormat="1" applyFont="1" applyBorder="1" applyAlignment="1">
      <alignment horizontal="left" vertical="center"/>
    </xf>
    <xf numFmtId="49" fontId="9" fillId="0" borderId="16" xfId="0" applyNumberFormat="1" applyFont="1" applyBorder="1" applyAlignment="1">
      <alignment horizontal="left" vertical="center"/>
    </xf>
    <xf numFmtId="49" fontId="27" fillId="0" borderId="15" xfId="0" applyNumberFormat="1" applyFont="1" applyBorder="1" applyAlignment="1">
      <alignment horizontal="left" vertical="center" wrapText="1"/>
    </xf>
    <xf numFmtId="49" fontId="27" fillId="0" borderId="16" xfId="0" applyNumberFormat="1" applyFont="1" applyBorder="1" applyAlignment="1">
      <alignment horizontal="left" vertical="center" wrapText="1"/>
    </xf>
    <xf numFmtId="0" fontId="29" fillId="0" borderId="8" xfId="0" applyFont="1" applyBorder="1" applyAlignment="1">
      <alignment horizontal="center" vertical="center"/>
    </xf>
    <xf numFmtId="49" fontId="22" fillId="0" borderId="15" xfId="0" applyNumberFormat="1" applyFont="1" applyBorder="1" applyAlignment="1">
      <alignment horizontal="left" vertical="center"/>
    </xf>
    <xf numFmtId="49" fontId="22" fillId="0" borderId="16" xfId="0" applyNumberFormat="1" applyFont="1" applyBorder="1" applyAlignment="1">
      <alignment horizontal="left" vertical="center"/>
    </xf>
    <xf numFmtId="49" fontId="28" fillId="0" borderId="15" xfId="0" applyNumberFormat="1" applyFont="1" applyBorder="1" applyAlignment="1">
      <alignment horizontal="left" vertical="center"/>
    </xf>
    <xf numFmtId="49" fontId="28" fillId="0" borderId="16" xfId="0" applyNumberFormat="1" applyFont="1" applyBorder="1" applyAlignment="1">
      <alignment horizontal="left" vertical="center"/>
    </xf>
    <xf numFmtId="0" fontId="13" fillId="0" borderId="0" xfId="20" applyFont="1" applyAlignment="1" applyProtection="1">
      <alignment horizontal="right" vertical="center"/>
      <protection hidden="1"/>
    </xf>
    <xf numFmtId="0" fontId="0" fillId="0" borderId="0" xfId="0" applyAlignment="1"/>
    <xf numFmtId="0" fontId="24" fillId="0" borderId="0" xfId="0" applyFont="1" applyAlignment="1">
      <alignment horizontal="center"/>
    </xf>
    <xf numFmtId="0" fontId="24" fillId="0" borderId="8" xfId="0" applyFont="1" applyBorder="1" applyAlignment="1">
      <alignment horizontal="center" vertical="center"/>
    </xf>
    <xf numFmtId="0" fontId="24" fillId="0" borderId="9" xfId="0" applyFont="1" applyBorder="1" applyAlignment="1">
      <alignment vertical="center"/>
    </xf>
    <xf numFmtId="0" fontId="24" fillId="0" borderId="10" xfId="0" applyFont="1" applyBorder="1" applyAlignment="1">
      <alignment vertical="center"/>
    </xf>
    <xf numFmtId="0" fontId="24" fillId="0" borderId="12" xfId="0" applyFont="1" applyBorder="1" applyAlignment="1">
      <alignment vertical="center"/>
    </xf>
    <xf numFmtId="0" fontId="24" fillId="0" borderId="13" xfId="0" applyFont="1" applyBorder="1" applyAlignment="1">
      <alignment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28" fillId="0" borderId="11" xfId="0" applyFont="1" applyBorder="1" applyAlignment="1">
      <alignment horizontal="center" vertical="center" textRotation="90" wrapText="1"/>
    </xf>
    <xf numFmtId="0" fontId="28" fillId="0" borderId="17" xfId="0" applyFont="1" applyBorder="1" applyAlignment="1">
      <alignment horizontal="center" vertical="center" textRotation="90" wrapText="1"/>
    </xf>
    <xf numFmtId="0" fontId="28" fillId="0" borderId="14" xfId="0" applyFont="1" applyBorder="1" applyAlignment="1">
      <alignment horizontal="center" vertical="center" textRotation="90" wrapText="1"/>
    </xf>
    <xf numFmtId="0" fontId="27" fillId="0" borderId="11" xfId="0" applyFont="1" applyBorder="1" applyAlignment="1">
      <alignment horizontal="center" vertical="center" textRotation="90" wrapText="1"/>
    </xf>
    <xf numFmtId="0" fontId="27" fillId="0" borderId="17" xfId="0" applyFont="1" applyBorder="1" applyAlignment="1">
      <alignment horizontal="center" vertical="center" textRotation="90" wrapText="1"/>
    </xf>
    <xf numFmtId="0" fontId="27" fillId="0" borderId="14" xfId="0" applyFont="1" applyBorder="1" applyAlignment="1">
      <alignment horizontal="center" vertical="center" textRotation="90" wrapText="1"/>
    </xf>
    <xf numFmtId="0" fontId="22" fillId="0" borderId="0" xfId="0" applyFont="1" applyBorder="1" applyAlignment="1">
      <alignment horizontal="center"/>
    </xf>
    <xf numFmtId="0" fontId="27" fillId="0" borderId="9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right" wrapText="1"/>
    </xf>
    <xf numFmtId="0" fontId="10" fillId="0" borderId="0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 wrapText="1"/>
    </xf>
    <xf numFmtId="49" fontId="19" fillId="0" borderId="4" xfId="22" applyNumberFormat="1" applyFont="1" applyFill="1" applyBorder="1" applyAlignment="1">
      <alignment horizontal="center" vertical="center"/>
    </xf>
    <xf numFmtId="0" fontId="2" fillId="0" borderId="26" xfId="22" applyBorder="1" applyAlignment="1">
      <alignment horizontal="center" vertical="center"/>
    </xf>
    <xf numFmtId="0" fontId="36" fillId="0" borderId="0" xfId="22" applyFont="1" applyAlignment="1">
      <alignment horizontal="center" vertical="center" wrapText="1"/>
    </xf>
    <xf numFmtId="0" fontId="36" fillId="0" borderId="0" xfId="22" applyFont="1" applyAlignment="1">
      <alignment wrapText="1"/>
    </xf>
    <xf numFmtId="0" fontId="20" fillId="0" borderId="0" xfId="22" applyFont="1" applyAlignment="1">
      <alignment horizontal="left"/>
    </xf>
    <xf numFmtId="49" fontId="19" fillId="0" borderId="3" xfId="22" applyNumberFormat="1" applyFont="1" applyFill="1" applyBorder="1" applyAlignment="1">
      <alignment horizontal="center" vertical="center" wrapText="1"/>
    </xf>
    <xf numFmtId="49" fontId="21" fillId="0" borderId="6" xfId="22" applyNumberFormat="1" applyFont="1" applyFill="1" applyBorder="1" applyAlignment="1">
      <alignment horizontal="center" vertical="center" wrapText="1"/>
    </xf>
    <xf numFmtId="49" fontId="19" fillId="0" borderId="22" xfId="22" applyNumberFormat="1" applyFont="1" applyFill="1" applyBorder="1" applyAlignment="1">
      <alignment horizontal="center" vertical="center" wrapText="1"/>
    </xf>
    <xf numFmtId="49" fontId="19" fillId="0" borderId="23" xfId="22" applyNumberFormat="1" applyFont="1" applyFill="1" applyBorder="1" applyAlignment="1">
      <alignment horizontal="center" vertical="center" wrapText="1"/>
    </xf>
    <xf numFmtId="0" fontId="2" fillId="0" borderId="24" xfId="22" applyBorder="1" applyAlignment="1">
      <alignment horizontal="center" vertical="center" wrapText="1"/>
    </xf>
    <xf numFmtId="0" fontId="2" fillId="0" borderId="25" xfId="22" applyBorder="1" applyAlignment="1">
      <alignment horizontal="center" vertical="center" wrapText="1"/>
    </xf>
    <xf numFmtId="0" fontId="40" fillId="0" borderId="0" xfId="22" applyFont="1" applyAlignment="1">
      <alignment horizontal="center" vertical="center"/>
    </xf>
    <xf numFmtId="0" fontId="3" fillId="0" borderId="0" xfId="22" applyFont="1" applyAlignment="1"/>
    <xf numFmtId="49" fontId="19" fillId="0" borderId="4" xfId="22" applyNumberFormat="1" applyFont="1" applyFill="1" applyBorder="1" applyAlignment="1">
      <alignment horizontal="center" vertical="center" wrapText="1"/>
    </xf>
    <xf numFmtId="49" fontId="19" fillId="0" borderId="5" xfId="22" applyNumberFormat="1" applyFont="1" applyFill="1" applyBorder="1" applyAlignment="1">
      <alignment horizontal="center" vertical="center" wrapText="1"/>
    </xf>
    <xf numFmtId="0" fontId="40" fillId="0" borderId="0" xfId="22" applyFont="1" applyAlignment="1">
      <alignment horizontal="center" vertical="center" wrapText="1"/>
    </xf>
    <xf numFmtId="0" fontId="3" fillId="0" borderId="0" xfId="22" applyFont="1" applyAlignment="1">
      <alignment wrapText="1"/>
    </xf>
    <xf numFmtId="0" fontId="3" fillId="0" borderId="1" xfId="22" applyFont="1" applyBorder="1" applyAlignment="1">
      <alignment wrapText="1"/>
    </xf>
    <xf numFmtId="0" fontId="40" fillId="0" borderId="0" xfId="26" applyFont="1" applyAlignment="1">
      <alignment horizontal="center" vertical="center" wrapText="1"/>
    </xf>
    <xf numFmtId="0" fontId="2" fillId="0" borderId="0" xfId="26" applyFont="1" applyAlignment="1">
      <alignment wrapText="1"/>
    </xf>
    <xf numFmtId="49" fontId="19" fillId="0" borderId="3" xfId="26" applyNumberFormat="1" applyFont="1" applyFill="1" applyBorder="1" applyAlignment="1">
      <alignment horizontal="center" vertical="center" wrapText="1"/>
    </xf>
    <xf numFmtId="49" fontId="21" fillId="0" borderId="6" xfId="26" applyNumberFormat="1" applyFont="1" applyFill="1" applyBorder="1" applyAlignment="1">
      <alignment horizontal="center" vertical="center" wrapText="1"/>
    </xf>
    <xf numFmtId="49" fontId="19" fillId="0" borderId="4" xfId="26" applyNumberFormat="1" applyFont="1" applyFill="1" applyBorder="1" applyAlignment="1">
      <alignment horizontal="center" vertical="center" wrapText="1"/>
    </xf>
    <xf numFmtId="49" fontId="19" fillId="0" borderId="5" xfId="26" applyNumberFormat="1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right" wrapText="1"/>
    </xf>
    <xf numFmtId="0" fontId="9" fillId="0" borderId="0" xfId="0" applyNumberFormat="1" applyFont="1" applyAlignment="1">
      <alignment horizontal="right"/>
    </xf>
    <xf numFmtId="0" fontId="31" fillId="0" borderId="0" xfId="0" applyNumberFormat="1" applyFont="1" applyAlignment="1">
      <alignment horizontal="center" wrapText="1"/>
    </xf>
    <xf numFmtId="0" fontId="24" fillId="0" borderId="1" xfId="0" applyNumberFormat="1" applyFont="1" applyBorder="1" applyAlignment="1">
      <alignment horizontal="right"/>
    </xf>
    <xf numFmtId="0" fontId="0" fillId="0" borderId="1" xfId="0" applyBorder="1" applyAlignment="1"/>
  </cellXfs>
  <cellStyles count="27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6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2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3"/>
    <cellStyle name="Обычный 5 2" xfId="24"/>
    <cellStyle name="Обычный 6" xfId="25"/>
    <cellStyle name="Обычный_Tmp1" xfId="20"/>
    <cellStyle name="Обычный_Tmp1 2" xfId="21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J16" sqref="J16"/>
    </sheetView>
  </sheetViews>
  <sheetFormatPr defaultRowHeight="13.2"/>
  <cols>
    <col min="1" max="1" width="26.44140625" customWidth="1"/>
    <col min="3" max="3" width="40.44140625" customWidth="1"/>
    <col min="4" max="4" width="12.109375" customWidth="1"/>
    <col min="5" max="5" width="11.6640625" customWidth="1"/>
    <col min="6" max="6" width="11.33203125" customWidth="1"/>
    <col min="257" max="257" width="26.44140625" customWidth="1"/>
    <col min="259" max="259" width="40.44140625" customWidth="1"/>
    <col min="260" max="260" width="12.109375" customWidth="1"/>
    <col min="261" max="261" width="11.6640625" customWidth="1"/>
    <col min="262" max="262" width="11.33203125" customWidth="1"/>
    <col min="513" max="513" width="26.44140625" customWidth="1"/>
    <col min="515" max="515" width="40.44140625" customWidth="1"/>
    <col min="516" max="516" width="12.109375" customWidth="1"/>
    <col min="517" max="517" width="11.6640625" customWidth="1"/>
    <col min="518" max="518" width="11.33203125" customWidth="1"/>
    <col min="769" max="769" width="26.44140625" customWidth="1"/>
    <col min="771" max="771" width="40.44140625" customWidth="1"/>
    <col min="772" max="772" width="12.109375" customWidth="1"/>
    <col min="773" max="773" width="11.6640625" customWidth="1"/>
    <col min="774" max="774" width="11.33203125" customWidth="1"/>
    <col min="1025" max="1025" width="26.44140625" customWidth="1"/>
    <col min="1027" max="1027" width="40.44140625" customWidth="1"/>
    <col min="1028" max="1028" width="12.109375" customWidth="1"/>
    <col min="1029" max="1029" width="11.6640625" customWidth="1"/>
    <col min="1030" max="1030" width="11.33203125" customWidth="1"/>
    <col min="1281" max="1281" width="26.44140625" customWidth="1"/>
    <col min="1283" max="1283" width="40.44140625" customWidth="1"/>
    <col min="1284" max="1284" width="12.109375" customWidth="1"/>
    <col min="1285" max="1285" width="11.6640625" customWidth="1"/>
    <col min="1286" max="1286" width="11.33203125" customWidth="1"/>
    <col min="1537" max="1537" width="26.44140625" customWidth="1"/>
    <col min="1539" max="1539" width="40.44140625" customWidth="1"/>
    <col min="1540" max="1540" width="12.109375" customWidth="1"/>
    <col min="1541" max="1541" width="11.6640625" customWidth="1"/>
    <col min="1542" max="1542" width="11.33203125" customWidth="1"/>
    <col min="1793" max="1793" width="26.44140625" customWidth="1"/>
    <col min="1795" max="1795" width="40.44140625" customWidth="1"/>
    <col min="1796" max="1796" width="12.109375" customWidth="1"/>
    <col min="1797" max="1797" width="11.6640625" customWidth="1"/>
    <col min="1798" max="1798" width="11.33203125" customWidth="1"/>
    <col min="2049" max="2049" width="26.44140625" customWidth="1"/>
    <col min="2051" max="2051" width="40.44140625" customWidth="1"/>
    <col min="2052" max="2052" width="12.109375" customWidth="1"/>
    <col min="2053" max="2053" width="11.6640625" customWidth="1"/>
    <col min="2054" max="2054" width="11.33203125" customWidth="1"/>
    <col min="2305" max="2305" width="26.44140625" customWidth="1"/>
    <col min="2307" max="2307" width="40.44140625" customWidth="1"/>
    <col min="2308" max="2308" width="12.109375" customWidth="1"/>
    <col min="2309" max="2309" width="11.6640625" customWidth="1"/>
    <col min="2310" max="2310" width="11.33203125" customWidth="1"/>
    <col min="2561" max="2561" width="26.44140625" customWidth="1"/>
    <col min="2563" max="2563" width="40.44140625" customWidth="1"/>
    <col min="2564" max="2564" width="12.109375" customWidth="1"/>
    <col min="2565" max="2565" width="11.6640625" customWidth="1"/>
    <col min="2566" max="2566" width="11.33203125" customWidth="1"/>
    <col min="2817" max="2817" width="26.44140625" customWidth="1"/>
    <col min="2819" max="2819" width="40.44140625" customWidth="1"/>
    <col min="2820" max="2820" width="12.109375" customWidth="1"/>
    <col min="2821" max="2821" width="11.6640625" customWidth="1"/>
    <col min="2822" max="2822" width="11.33203125" customWidth="1"/>
    <col min="3073" max="3073" width="26.44140625" customWidth="1"/>
    <col min="3075" max="3075" width="40.44140625" customWidth="1"/>
    <col min="3076" max="3076" width="12.109375" customWidth="1"/>
    <col min="3077" max="3077" width="11.6640625" customWidth="1"/>
    <col min="3078" max="3078" width="11.33203125" customWidth="1"/>
    <col min="3329" max="3329" width="26.44140625" customWidth="1"/>
    <col min="3331" max="3331" width="40.44140625" customWidth="1"/>
    <col min="3332" max="3332" width="12.109375" customWidth="1"/>
    <col min="3333" max="3333" width="11.6640625" customWidth="1"/>
    <col min="3334" max="3334" width="11.33203125" customWidth="1"/>
    <col min="3585" max="3585" width="26.44140625" customWidth="1"/>
    <col min="3587" max="3587" width="40.44140625" customWidth="1"/>
    <col min="3588" max="3588" width="12.109375" customWidth="1"/>
    <col min="3589" max="3589" width="11.6640625" customWidth="1"/>
    <col min="3590" max="3590" width="11.33203125" customWidth="1"/>
    <col min="3841" max="3841" width="26.44140625" customWidth="1"/>
    <col min="3843" max="3843" width="40.44140625" customWidth="1"/>
    <col min="3844" max="3844" width="12.109375" customWidth="1"/>
    <col min="3845" max="3845" width="11.6640625" customWidth="1"/>
    <col min="3846" max="3846" width="11.33203125" customWidth="1"/>
    <col min="4097" max="4097" width="26.44140625" customWidth="1"/>
    <col min="4099" max="4099" width="40.44140625" customWidth="1"/>
    <col min="4100" max="4100" width="12.109375" customWidth="1"/>
    <col min="4101" max="4101" width="11.6640625" customWidth="1"/>
    <col min="4102" max="4102" width="11.33203125" customWidth="1"/>
    <col min="4353" max="4353" width="26.44140625" customWidth="1"/>
    <col min="4355" max="4355" width="40.44140625" customWidth="1"/>
    <col min="4356" max="4356" width="12.109375" customWidth="1"/>
    <col min="4357" max="4357" width="11.6640625" customWidth="1"/>
    <col min="4358" max="4358" width="11.33203125" customWidth="1"/>
    <col min="4609" max="4609" width="26.44140625" customWidth="1"/>
    <col min="4611" max="4611" width="40.44140625" customWidth="1"/>
    <col min="4612" max="4612" width="12.109375" customWidth="1"/>
    <col min="4613" max="4613" width="11.6640625" customWidth="1"/>
    <col min="4614" max="4614" width="11.33203125" customWidth="1"/>
    <col min="4865" max="4865" width="26.44140625" customWidth="1"/>
    <col min="4867" max="4867" width="40.44140625" customWidth="1"/>
    <col min="4868" max="4868" width="12.109375" customWidth="1"/>
    <col min="4869" max="4869" width="11.6640625" customWidth="1"/>
    <col min="4870" max="4870" width="11.33203125" customWidth="1"/>
    <col min="5121" max="5121" width="26.44140625" customWidth="1"/>
    <col min="5123" max="5123" width="40.44140625" customWidth="1"/>
    <col min="5124" max="5124" width="12.109375" customWidth="1"/>
    <col min="5125" max="5125" width="11.6640625" customWidth="1"/>
    <col min="5126" max="5126" width="11.33203125" customWidth="1"/>
    <col min="5377" max="5377" width="26.44140625" customWidth="1"/>
    <col min="5379" max="5379" width="40.44140625" customWidth="1"/>
    <col min="5380" max="5380" width="12.109375" customWidth="1"/>
    <col min="5381" max="5381" width="11.6640625" customWidth="1"/>
    <col min="5382" max="5382" width="11.33203125" customWidth="1"/>
    <col min="5633" max="5633" width="26.44140625" customWidth="1"/>
    <col min="5635" max="5635" width="40.44140625" customWidth="1"/>
    <col min="5636" max="5636" width="12.109375" customWidth="1"/>
    <col min="5637" max="5637" width="11.6640625" customWidth="1"/>
    <col min="5638" max="5638" width="11.33203125" customWidth="1"/>
    <col min="5889" max="5889" width="26.44140625" customWidth="1"/>
    <col min="5891" max="5891" width="40.44140625" customWidth="1"/>
    <col min="5892" max="5892" width="12.109375" customWidth="1"/>
    <col min="5893" max="5893" width="11.6640625" customWidth="1"/>
    <col min="5894" max="5894" width="11.33203125" customWidth="1"/>
    <col min="6145" max="6145" width="26.44140625" customWidth="1"/>
    <col min="6147" max="6147" width="40.44140625" customWidth="1"/>
    <col min="6148" max="6148" width="12.109375" customWidth="1"/>
    <col min="6149" max="6149" width="11.6640625" customWidth="1"/>
    <col min="6150" max="6150" width="11.33203125" customWidth="1"/>
    <col min="6401" max="6401" width="26.44140625" customWidth="1"/>
    <col min="6403" max="6403" width="40.44140625" customWidth="1"/>
    <col min="6404" max="6404" width="12.109375" customWidth="1"/>
    <col min="6405" max="6405" width="11.6640625" customWidth="1"/>
    <col min="6406" max="6406" width="11.33203125" customWidth="1"/>
    <col min="6657" max="6657" width="26.44140625" customWidth="1"/>
    <col min="6659" max="6659" width="40.44140625" customWidth="1"/>
    <col min="6660" max="6660" width="12.109375" customWidth="1"/>
    <col min="6661" max="6661" width="11.6640625" customWidth="1"/>
    <col min="6662" max="6662" width="11.33203125" customWidth="1"/>
    <col min="6913" max="6913" width="26.44140625" customWidth="1"/>
    <col min="6915" max="6915" width="40.44140625" customWidth="1"/>
    <col min="6916" max="6916" width="12.109375" customWidth="1"/>
    <col min="6917" max="6917" width="11.6640625" customWidth="1"/>
    <col min="6918" max="6918" width="11.33203125" customWidth="1"/>
    <col min="7169" max="7169" width="26.44140625" customWidth="1"/>
    <col min="7171" max="7171" width="40.44140625" customWidth="1"/>
    <col min="7172" max="7172" width="12.109375" customWidth="1"/>
    <col min="7173" max="7173" width="11.6640625" customWidth="1"/>
    <col min="7174" max="7174" width="11.33203125" customWidth="1"/>
    <col min="7425" max="7425" width="26.44140625" customWidth="1"/>
    <col min="7427" max="7427" width="40.44140625" customWidth="1"/>
    <col min="7428" max="7428" width="12.109375" customWidth="1"/>
    <col min="7429" max="7429" width="11.6640625" customWidth="1"/>
    <col min="7430" max="7430" width="11.33203125" customWidth="1"/>
    <col min="7681" max="7681" width="26.44140625" customWidth="1"/>
    <col min="7683" max="7683" width="40.44140625" customWidth="1"/>
    <col min="7684" max="7684" width="12.109375" customWidth="1"/>
    <col min="7685" max="7685" width="11.6640625" customWidth="1"/>
    <col min="7686" max="7686" width="11.33203125" customWidth="1"/>
    <col min="7937" max="7937" width="26.44140625" customWidth="1"/>
    <col min="7939" max="7939" width="40.44140625" customWidth="1"/>
    <col min="7940" max="7940" width="12.109375" customWidth="1"/>
    <col min="7941" max="7941" width="11.6640625" customWidth="1"/>
    <col min="7942" max="7942" width="11.33203125" customWidth="1"/>
    <col min="8193" max="8193" width="26.44140625" customWidth="1"/>
    <col min="8195" max="8195" width="40.44140625" customWidth="1"/>
    <col min="8196" max="8196" width="12.109375" customWidth="1"/>
    <col min="8197" max="8197" width="11.6640625" customWidth="1"/>
    <col min="8198" max="8198" width="11.33203125" customWidth="1"/>
    <col min="8449" max="8449" width="26.44140625" customWidth="1"/>
    <col min="8451" max="8451" width="40.44140625" customWidth="1"/>
    <col min="8452" max="8452" width="12.109375" customWidth="1"/>
    <col min="8453" max="8453" width="11.6640625" customWidth="1"/>
    <col min="8454" max="8454" width="11.33203125" customWidth="1"/>
    <col min="8705" max="8705" width="26.44140625" customWidth="1"/>
    <col min="8707" max="8707" width="40.44140625" customWidth="1"/>
    <col min="8708" max="8708" width="12.109375" customWidth="1"/>
    <col min="8709" max="8709" width="11.6640625" customWidth="1"/>
    <col min="8710" max="8710" width="11.33203125" customWidth="1"/>
    <col min="8961" max="8961" width="26.44140625" customWidth="1"/>
    <col min="8963" max="8963" width="40.44140625" customWidth="1"/>
    <col min="8964" max="8964" width="12.109375" customWidth="1"/>
    <col min="8965" max="8965" width="11.6640625" customWidth="1"/>
    <col min="8966" max="8966" width="11.33203125" customWidth="1"/>
    <col min="9217" max="9217" width="26.44140625" customWidth="1"/>
    <col min="9219" max="9219" width="40.44140625" customWidth="1"/>
    <col min="9220" max="9220" width="12.109375" customWidth="1"/>
    <col min="9221" max="9221" width="11.6640625" customWidth="1"/>
    <col min="9222" max="9222" width="11.33203125" customWidth="1"/>
    <col min="9473" max="9473" width="26.44140625" customWidth="1"/>
    <col min="9475" max="9475" width="40.44140625" customWidth="1"/>
    <col min="9476" max="9476" width="12.109375" customWidth="1"/>
    <col min="9477" max="9477" width="11.6640625" customWidth="1"/>
    <col min="9478" max="9478" width="11.33203125" customWidth="1"/>
    <col min="9729" max="9729" width="26.44140625" customWidth="1"/>
    <col min="9731" max="9731" width="40.44140625" customWidth="1"/>
    <col min="9732" max="9732" width="12.109375" customWidth="1"/>
    <col min="9733" max="9733" width="11.6640625" customWidth="1"/>
    <col min="9734" max="9734" width="11.33203125" customWidth="1"/>
    <col min="9985" max="9985" width="26.44140625" customWidth="1"/>
    <col min="9987" max="9987" width="40.44140625" customWidth="1"/>
    <col min="9988" max="9988" width="12.109375" customWidth="1"/>
    <col min="9989" max="9989" width="11.6640625" customWidth="1"/>
    <col min="9990" max="9990" width="11.33203125" customWidth="1"/>
    <col min="10241" max="10241" width="26.44140625" customWidth="1"/>
    <col min="10243" max="10243" width="40.44140625" customWidth="1"/>
    <col min="10244" max="10244" width="12.109375" customWidth="1"/>
    <col min="10245" max="10245" width="11.6640625" customWidth="1"/>
    <col min="10246" max="10246" width="11.33203125" customWidth="1"/>
    <col min="10497" max="10497" width="26.44140625" customWidth="1"/>
    <col min="10499" max="10499" width="40.44140625" customWidth="1"/>
    <col min="10500" max="10500" width="12.109375" customWidth="1"/>
    <col min="10501" max="10501" width="11.6640625" customWidth="1"/>
    <col min="10502" max="10502" width="11.33203125" customWidth="1"/>
    <col min="10753" max="10753" width="26.44140625" customWidth="1"/>
    <col min="10755" max="10755" width="40.44140625" customWidth="1"/>
    <col min="10756" max="10756" width="12.109375" customWidth="1"/>
    <col min="10757" max="10757" width="11.6640625" customWidth="1"/>
    <col min="10758" max="10758" width="11.33203125" customWidth="1"/>
    <col min="11009" max="11009" width="26.44140625" customWidth="1"/>
    <col min="11011" max="11011" width="40.44140625" customWidth="1"/>
    <col min="11012" max="11012" width="12.109375" customWidth="1"/>
    <col min="11013" max="11013" width="11.6640625" customWidth="1"/>
    <col min="11014" max="11014" width="11.33203125" customWidth="1"/>
    <col min="11265" max="11265" width="26.44140625" customWidth="1"/>
    <col min="11267" max="11267" width="40.44140625" customWidth="1"/>
    <col min="11268" max="11268" width="12.109375" customWidth="1"/>
    <col min="11269" max="11269" width="11.6640625" customWidth="1"/>
    <col min="11270" max="11270" width="11.33203125" customWidth="1"/>
    <col min="11521" max="11521" width="26.44140625" customWidth="1"/>
    <col min="11523" max="11523" width="40.44140625" customWidth="1"/>
    <col min="11524" max="11524" width="12.109375" customWidth="1"/>
    <col min="11525" max="11525" width="11.6640625" customWidth="1"/>
    <col min="11526" max="11526" width="11.33203125" customWidth="1"/>
    <col min="11777" max="11777" width="26.44140625" customWidth="1"/>
    <col min="11779" max="11779" width="40.44140625" customWidth="1"/>
    <col min="11780" max="11780" width="12.109375" customWidth="1"/>
    <col min="11781" max="11781" width="11.6640625" customWidth="1"/>
    <col min="11782" max="11782" width="11.33203125" customWidth="1"/>
    <col min="12033" max="12033" width="26.44140625" customWidth="1"/>
    <col min="12035" max="12035" width="40.44140625" customWidth="1"/>
    <col min="12036" max="12036" width="12.109375" customWidth="1"/>
    <col min="12037" max="12037" width="11.6640625" customWidth="1"/>
    <col min="12038" max="12038" width="11.33203125" customWidth="1"/>
    <col min="12289" max="12289" width="26.44140625" customWidth="1"/>
    <col min="12291" max="12291" width="40.44140625" customWidth="1"/>
    <col min="12292" max="12292" width="12.109375" customWidth="1"/>
    <col min="12293" max="12293" width="11.6640625" customWidth="1"/>
    <col min="12294" max="12294" width="11.33203125" customWidth="1"/>
    <col min="12545" max="12545" width="26.44140625" customWidth="1"/>
    <col min="12547" max="12547" width="40.44140625" customWidth="1"/>
    <col min="12548" max="12548" width="12.109375" customWidth="1"/>
    <col min="12549" max="12549" width="11.6640625" customWidth="1"/>
    <col min="12550" max="12550" width="11.33203125" customWidth="1"/>
    <col min="12801" max="12801" width="26.44140625" customWidth="1"/>
    <col min="12803" max="12803" width="40.44140625" customWidth="1"/>
    <col min="12804" max="12804" width="12.109375" customWidth="1"/>
    <col min="12805" max="12805" width="11.6640625" customWidth="1"/>
    <col min="12806" max="12806" width="11.33203125" customWidth="1"/>
    <col min="13057" max="13057" width="26.44140625" customWidth="1"/>
    <col min="13059" max="13059" width="40.44140625" customWidth="1"/>
    <col min="13060" max="13060" width="12.109375" customWidth="1"/>
    <col min="13061" max="13061" width="11.6640625" customWidth="1"/>
    <col min="13062" max="13062" width="11.33203125" customWidth="1"/>
    <col min="13313" max="13313" width="26.44140625" customWidth="1"/>
    <col min="13315" max="13315" width="40.44140625" customWidth="1"/>
    <col min="13316" max="13316" width="12.109375" customWidth="1"/>
    <col min="13317" max="13317" width="11.6640625" customWidth="1"/>
    <col min="13318" max="13318" width="11.33203125" customWidth="1"/>
    <col min="13569" max="13569" width="26.44140625" customWidth="1"/>
    <col min="13571" max="13571" width="40.44140625" customWidth="1"/>
    <col min="13572" max="13572" width="12.109375" customWidth="1"/>
    <col min="13573" max="13573" width="11.6640625" customWidth="1"/>
    <col min="13574" max="13574" width="11.33203125" customWidth="1"/>
    <col min="13825" max="13825" width="26.44140625" customWidth="1"/>
    <col min="13827" max="13827" width="40.44140625" customWidth="1"/>
    <col min="13828" max="13828" width="12.109375" customWidth="1"/>
    <col min="13829" max="13829" width="11.6640625" customWidth="1"/>
    <col min="13830" max="13830" width="11.33203125" customWidth="1"/>
    <col min="14081" max="14081" width="26.44140625" customWidth="1"/>
    <col min="14083" max="14083" width="40.44140625" customWidth="1"/>
    <col min="14084" max="14084" width="12.109375" customWidth="1"/>
    <col min="14085" max="14085" width="11.6640625" customWidth="1"/>
    <col min="14086" max="14086" width="11.33203125" customWidth="1"/>
    <col min="14337" max="14337" width="26.44140625" customWidth="1"/>
    <col min="14339" max="14339" width="40.44140625" customWidth="1"/>
    <col min="14340" max="14340" width="12.109375" customWidth="1"/>
    <col min="14341" max="14341" width="11.6640625" customWidth="1"/>
    <col min="14342" max="14342" width="11.33203125" customWidth="1"/>
    <col min="14593" max="14593" width="26.44140625" customWidth="1"/>
    <col min="14595" max="14595" width="40.44140625" customWidth="1"/>
    <col min="14596" max="14596" width="12.109375" customWidth="1"/>
    <col min="14597" max="14597" width="11.6640625" customWidth="1"/>
    <col min="14598" max="14598" width="11.33203125" customWidth="1"/>
    <col min="14849" max="14849" width="26.44140625" customWidth="1"/>
    <col min="14851" max="14851" width="40.44140625" customWidth="1"/>
    <col min="14852" max="14852" width="12.109375" customWidth="1"/>
    <col min="14853" max="14853" width="11.6640625" customWidth="1"/>
    <col min="14854" max="14854" width="11.33203125" customWidth="1"/>
    <col min="15105" max="15105" width="26.44140625" customWidth="1"/>
    <col min="15107" max="15107" width="40.44140625" customWidth="1"/>
    <col min="15108" max="15108" width="12.109375" customWidth="1"/>
    <col min="15109" max="15109" width="11.6640625" customWidth="1"/>
    <col min="15110" max="15110" width="11.33203125" customWidth="1"/>
    <col min="15361" max="15361" width="26.44140625" customWidth="1"/>
    <col min="15363" max="15363" width="40.44140625" customWidth="1"/>
    <col min="15364" max="15364" width="12.109375" customWidth="1"/>
    <col min="15365" max="15365" width="11.6640625" customWidth="1"/>
    <col min="15366" max="15366" width="11.33203125" customWidth="1"/>
    <col min="15617" max="15617" width="26.44140625" customWidth="1"/>
    <col min="15619" max="15619" width="40.44140625" customWidth="1"/>
    <col min="15620" max="15620" width="12.109375" customWidth="1"/>
    <col min="15621" max="15621" width="11.6640625" customWidth="1"/>
    <col min="15622" max="15622" width="11.33203125" customWidth="1"/>
    <col min="15873" max="15873" width="26.44140625" customWidth="1"/>
    <col min="15875" max="15875" width="40.44140625" customWidth="1"/>
    <col min="15876" max="15876" width="12.109375" customWidth="1"/>
    <col min="15877" max="15877" width="11.6640625" customWidth="1"/>
    <col min="15878" max="15878" width="11.33203125" customWidth="1"/>
    <col min="16129" max="16129" width="26.44140625" customWidth="1"/>
    <col min="16131" max="16131" width="40.44140625" customWidth="1"/>
    <col min="16132" max="16132" width="12.109375" customWidth="1"/>
    <col min="16133" max="16133" width="11.6640625" customWidth="1"/>
    <col min="16134" max="16134" width="11.33203125" customWidth="1"/>
  </cols>
  <sheetData>
    <row r="1" spans="1:6">
      <c r="A1" s="52"/>
      <c r="B1" s="52"/>
      <c r="C1" s="166" t="s">
        <v>275</v>
      </c>
      <c r="D1" s="167"/>
      <c r="E1" s="167"/>
      <c r="F1" s="167"/>
    </row>
    <row r="2" spans="1:6">
      <c r="A2" s="52"/>
      <c r="B2" s="52"/>
      <c r="C2" s="166" t="s">
        <v>213</v>
      </c>
      <c r="D2" s="167"/>
      <c r="E2" s="167"/>
      <c r="F2" s="167"/>
    </row>
    <row r="3" spans="1:6">
      <c r="A3" s="52"/>
      <c r="B3" s="52"/>
      <c r="C3" s="53"/>
      <c r="D3" s="166" t="s">
        <v>644</v>
      </c>
      <c r="E3" s="167"/>
      <c r="F3" s="167"/>
    </row>
    <row r="4" spans="1:6">
      <c r="A4" s="54"/>
      <c r="B4" s="54"/>
      <c r="C4" s="54"/>
      <c r="D4" s="55"/>
    </row>
    <row r="5" spans="1:6" ht="18">
      <c r="A5" s="168" t="s">
        <v>214</v>
      </c>
      <c r="B5" s="168"/>
      <c r="C5" s="168"/>
      <c r="D5" s="168"/>
      <c r="E5" s="167"/>
      <c r="F5" s="167"/>
    </row>
    <row r="6" spans="1:6" ht="18">
      <c r="A6" s="168" t="s">
        <v>575</v>
      </c>
      <c r="B6" s="168"/>
      <c r="C6" s="168"/>
      <c r="D6" s="168"/>
      <c r="E6" s="167"/>
      <c r="F6" s="167"/>
    </row>
    <row r="7" spans="1:6" ht="31.5" customHeight="1">
      <c r="A7" s="54"/>
      <c r="B7" s="54"/>
      <c r="C7" s="54"/>
      <c r="D7" s="55"/>
    </row>
    <row r="8" spans="1:6">
      <c r="A8" s="169" t="s">
        <v>65</v>
      </c>
      <c r="B8" s="170" t="s">
        <v>215</v>
      </c>
      <c r="C8" s="171"/>
      <c r="D8" s="174" t="s">
        <v>216</v>
      </c>
      <c r="E8" s="174" t="s">
        <v>282</v>
      </c>
      <c r="F8" s="174" t="s">
        <v>580</v>
      </c>
    </row>
    <row r="9" spans="1:6">
      <c r="A9" s="169"/>
      <c r="B9" s="172"/>
      <c r="C9" s="173"/>
      <c r="D9" s="175"/>
      <c r="E9" s="175"/>
      <c r="F9" s="175"/>
    </row>
    <row r="10" spans="1:6" ht="15.6">
      <c r="A10" s="56" t="s">
        <v>217</v>
      </c>
      <c r="B10" s="162" t="s">
        <v>218</v>
      </c>
      <c r="C10" s="163"/>
      <c r="D10" s="57">
        <f>D11-D15</f>
        <v>0</v>
      </c>
      <c r="E10" s="57">
        <f>E11-E15</f>
        <v>0</v>
      </c>
      <c r="F10" s="57">
        <f>F11-F15</f>
        <v>0</v>
      </c>
    </row>
    <row r="11" spans="1:6" ht="15.6">
      <c r="A11" s="58" t="s">
        <v>219</v>
      </c>
      <c r="B11" s="162" t="s">
        <v>220</v>
      </c>
      <c r="C11" s="163"/>
      <c r="D11" s="57">
        <f t="shared" ref="D11:F13" si="0">D12</f>
        <v>8392101</v>
      </c>
      <c r="E11" s="57">
        <f t="shared" si="0"/>
        <v>5626231</v>
      </c>
      <c r="F11" s="57">
        <f t="shared" si="0"/>
        <v>5484220</v>
      </c>
    </row>
    <row r="12" spans="1:6" ht="13.8">
      <c r="A12" s="59" t="s">
        <v>221</v>
      </c>
      <c r="B12" s="155" t="s">
        <v>222</v>
      </c>
      <c r="C12" s="156"/>
      <c r="D12" s="60">
        <f t="shared" si="0"/>
        <v>8392101</v>
      </c>
      <c r="E12" s="60">
        <f t="shared" si="0"/>
        <v>5626231</v>
      </c>
      <c r="F12" s="60">
        <f t="shared" si="0"/>
        <v>5484220</v>
      </c>
    </row>
    <row r="13" spans="1:6" ht="31.5" customHeight="1">
      <c r="A13" s="59" t="s">
        <v>223</v>
      </c>
      <c r="B13" s="159" t="s">
        <v>224</v>
      </c>
      <c r="C13" s="160"/>
      <c r="D13" s="60">
        <f t="shared" si="0"/>
        <v>8392101</v>
      </c>
      <c r="E13" s="60">
        <f t="shared" si="0"/>
        <v>5626231</v>
      </c>
      <c r="F13" s="60">
        <f t="shared" si="0"/>
        <v>5484220</v>
      </c>
    </row>
    <row r="14" spans="1:6" ht="29.25" customHeight="1">
      <c r="A14" s="59" t="s">
        <v>225</v>
      </c>
      <c r="B14" s="159" t="s">
        <v>226</v>
      </c>
      <c r="C14" s="160"/>
      <c r="D14" s="60">
        <v>8392101</v>
      </c>
      <c r="E14" s="60">
        <v>5626231</v>
      </c>
      <c r="F14" s="60">
        <v>5484220</v>
      </c>
    </row>
    <row r="15" spans="1:6" ht="19.5" customHeight="1">
      <c r="A15" s="58" t="s">
        <v>227</v>
      </c>
      <c r="B15" s="164" t="s">
        <v>228</v>
      </c>
      <c r="C15" s="165"/>
      <c r="D15" s="57">
        <f t="shared" ref="D15:F17" si="1">D16</f>
        <v>8392101</v>
      </c>
      <c r="E15" s="57">
        <f t="shared" si="1"/>
        <v>5626231</v>
      </c>
      <c r="F15" s="57">
        <f t="shared" si="1"/>
        <v>5484220</v>
      </c>
    </row>
    <row r="16" spans="1:6" ht="17.25" customHeight="1">
      <c r="A16" s="59" t="s">
        <v>229</v>
      </c>
      <c r="B16" s="155" t="s">
        <v>230</v>
      </c>
      <c r="C16" s="156"/>
      <c r="D16" s="60">
        <f t="shared" si="1"/>
        <v>8392101</v>
      </c>
      <c r="E16" s="60">
        <f t="shared" si="1"/>
        <v>5626231</v>
      </c>
      <c r="F16" s="60">
        <f t="shared" si="1"/>
        <v>5484220</v>
      </c>
    </row>
    <row r="17" spans="1:6" ht="16.5" customHeight="1">
      <c r="A17" s="59" t="s">
        <v>231</v>
      </c>
      <c r="B17" s="157" t="s">
        <v>232</v>
      </c>
      <c r="C17" s="158"/>
      <c r="D17" s="60">
        <f t="shared" si="1"/>
        <v>8392101</v>
      </c>
      <c r="E17" s="60">
        <f t="shared" si="1"/>
        <v>5626231</v>
      </c>
      <c r="F17" s="60">
        <f t="shared" si="1"/>
        <v>5484220</v>
      </c>
    </row>
    <row r="18" spans="1:6" ht="30.75" customHeight="1">
      <c r="A18" s="59" t="s">
        <v>233</v>
      </c>
      <c r="B18" s="159" t="s">
        <v>234</v>
      </c>
      <c r="C18" s="160"/>
      <c r="D18" s="60">
        <v>8392101</v>
      </c>
      <c r="E18" s="60">
        <v>5626231</v>
      </c>
      <c r="F18" s="60">
        <v>5484220</v>
      </c>
    </row>
    <row r="19" spans="1:6" ht="17.399999999999999">
      <c r="A19" s="161" t="s">
        <v>235</v>
      </c>
      <c r="B19" s="161"/>
      <c r="C19" s="161"/>
      <c r="D19" s="61">
        <f>D10</f>
        <v>0</v>
      </c>
      <c r="E19" s="61">
        <f>E10</f>
        <v>0</v>
      </c>
      <c r="F19" s="61">
        <f>F10</f>
        <v>0</v>
      </c>
    </row>
  </sheetData>
  <mergeCells count="20">
    <mergeCell ref="A8:A9"/>
    <mergeCell ref="B8:C9"/>
    <mergeCell ref="D8:D9"/>
    <mergeCell ref="E8:E9"/>
    <mergeCell ref="F8:F9"/>
    <mergeCell ref="C1:F1"/>
    <mergeCell ref="C2:F2"/>
    <mergeCell ref="D3:F3"/>
    <mergeCell ref="A5:F5"/>
    <mergeCell ref="A6:F6"/>
    <mergeCell ref="B16:C16"/>
    <mergeCell ref="B17:C17"/>
    <mergeCell ref="B18:C18"/>
    <mergeCell ref="A19:C19"/>
    <mergeCell ref="B10:C10"/>
    <mergeCell ref="B11:C11"/>
    <mergeCell ref="B12:C12"/>
    <mergeCell ref="B13:C13"/>
    <mergeCell ref="B14:C14"/>
    <mergeCell ref="B15:C15"/>
  </mergeCells>
  <pageMargins left="0.59" right="0.18" top="0.45" bottom="1" header="0.5" footer="0.5"/>
  <pageSetup paperSize="9" scale="8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3"/>
  <sheetViews>
    <sheetView zoomScaleNormal="100" workbookViewId="0">
      <selection activeCell="B4" sqref="B4:F7"/>
    </sheetView>
  </sheetViews>
  <sheetFormatPr defaultColWidth="8.88671875" defaultRowHeight="13.2"/>
  <cols>
    <col min="1" max="1" width="4.33203125" style="136" customWidth="1"/>
    <col min="2" max="2" width="54.33203125" style="136" customWidth="1"/>
    <col min="3" max="3" width="10.33203125" style="136" customWidth="1"/>
    <col min="4" max="4" width="6.44140625" style="136" customWidth="1"/>
    <col min="5" max="5" width="6.5546875" style="136" customWidth="1"/>
    <col min="6" max="6" width="12.6640625" style="136" customWidth="1"/>
    <col min="7" max="7" width="10.5546875" style="136" customWidth="1"/>
    <col min="8" max="34" width="15.6640625" style="136" customWidth="1"/>
    <col min="35" max="16384" width="8.88671875" style="136"/>
  </cols>
  <sheetData>
    <row r="1" spans="1:7">
      <c r="B1" s="137"/>
      <c r="C1" s="138" t="s">
        <v>571</v>
      </c>
      <c r="D1" s="139"/>
      <c r="E1" s="139"/>
      <c r="F1" s="139"/>
    </row>
    <row r="2" spans="1:7">
      <c r="C2" s="138" t="s">
        <v>293</v>
      </c>
    </row>
    <row r="3" spans="1:7">
      <c r="C3" s="138" t="s">
        <v>651</v>
      </c>
    </row>
    <row r="4" spans="1:7">
      <c r="B4" s="218" t="s">
        <v>581</v>
      </c>
      <c r="C4" s="218"/>
      <c r="D4" s="218"/>
      <c r="E4" s="218"/>
      <c r="F4" s="218"/>
    </row>
    <row r="5" spans="1:7">
      <c r="B5" s="219"/>
      <c r="C5" s="219"/>
      <c r="D5" s="219"/>
      <c r="E5" s="219"/>
      <c r="F5" s="219"/>
    </row>
    <row r="6" spans="1:7">
      <c r="B6" s="219"/>
      <c r="C6" s="219"/>
      <c r="D6" s="219"/>
      <c r="E6" s="219"/>
      <c r="F6" s="219"/>
    </row>
    <row r="7" spans="1:7" ht="54.75" customHeight="1">
      <c r="B7" s="219"/>
      <c r="C7" s="219"/>
      <c r="D7" s="219"/>
      <c r="E7" s="219"/>
      <c r="F7" s="219"/>
    </row>
    <row r="8" spans="1:7">
      <c r="A8" s="220" t="s">
        <v>294</v>
      </c>
      <c r="B8" s="220" t="s">
        <v>155</v>
      </c>
      <c r="C8" s="222" t="s">
        <v>156</v>
      </c>
      <c r="D8" s="223"/>
      <c r="E8" s="223"/>
      <c r="F8" s="220" t="s">
        <v>282</v>
      </c>
      <c r="G8" s="220" t="s">
        <v>582</v>
      </c>
    </row>
    <row r="9" spans="1:7" ht="23.25" customHeight="1">
      <c r="A9" s="221"/>
      <c r="B9" s="221"/>
      <c r="C9" s="141" t="s">
        <v>157</v>
      </c>
      <c r="D9" s="141" t="s">
        <v>158</v>
      </c>
      <c r="E9" s="142" t="s">
        <v>295</v>
      </c>
      <c r="F9" s="221"/>
      <c r="G9" s="221"/>
    </row>
    <row r="10" spans="1:7">
      <c r="A10" s="143" t="s">
        <v>90</v>
      </c>
      <c r="B10" s="143" t="s">
        <v>73</v>
      </c>
      <c r="C10" s="143" t="s">
        <v>74</v>
      </c>
      <c r="D10" s="143" t="s">
        <v>75</v>
      </c>
      <c r="E10" s="144" t="s">
        <v>76</v>
      </c>
      <c r="F10" s="143" t="s">
        <v>77</v>
      </c>
      <c r="G10" s="143" t="s">
        <v>77</v>
      </c>
    </row>
    <row r="11" spans="1:7">
      <c r="A11" s="145" t="s">
        <v>90</v>
      </c>
      <c r="B11" s="146" t="s">
        <v>211</v>
      </c>
      <c r="C11" s="145" t="s">
        <v>159</v>
      </c>
      <c r="D11" s="145" t="s">
        <v>159</v>
      </c>
      <c r="E11" s="145" t="s">
        <v>159</v>
      </c>
      <c r="F11" s="147">
        <v>5626231</v>
      </c>
      <c r="G11" s="147">
        <v>5626231</v>
      </c>
    </row>
    <row r="12" spans="1:7">
      <c r="A12" s="128" t="s">
        <v>73</v>
      </c>
      <c r="B12" s="127" t="s">
        <v>341</v>
      </c>
      <c r="C12" s="128" t="s">
        <v>603</v>
      </c>
      <c r="D12" s="128" t="s">
        <v>159</v>
      </c>
      <c r="E12" s="128" t="s">
        <v>159</v>
      </c>
      <c r="F12" s="129">
        <f>F13+F33+F39+F40</f>
        <v>2705276</v>
      </c>
      <c r="G12" s="129">
        <f>G13+G28+G33+G39+G40</f>
        <v>2741376</v>
      </c>
    </row>
    <row r="13" spans="1:7" ht="20.399999999999999">
      <c r="A13" s="128" t="s">
        <v>74</v>
      </c>
      <c r="B13" s="127" t="s">
        <v>472</v>
      </c>
      <c r="C13" s="128" t="s">
        <v>627</v>
      </c>
      <c r="D13" s="128" t="s">
        <v>159</v>
      </c>
      <c r="E13" s="128" t="s">
        <v>159</v>
      </c>
      <c r="F13" s="129">
        <f>F18+F23</f>
        <v>941268</v>
      </c>
      <c r="G13" s="129">
        <f>G18+G23</f>
        <v>967368</v>
      </c>
    </row>
    <row r="14" spans="1:7" ht="40.799999999999997">
      <c r="A14" s="128" t="s">
        <v>75</v>
      </c>
      <c r="B14" s="127" t="s">
        <v>191</v>
      </c>
      <c r="C14" s="128" t="s">
        <v>628</v>
      </c>
      <c r="D14" s="128" t="s">
        <v>159</v>
      </c>
      <c r="E14" s="128" t="s">
        <v>159</v>
      </c>
      <c r="F14" s="129">
        <f t="shared" ref="F14:G17" si="0">F15</f>
        <v>107900</v>
      </c>
      <c r="G14" s="129">
        <f t="shared" si="0"/>
        <v>114000</v>
      </c>
    </row>
    <row r="15" spans="1:7" ht="20.399999999999999">
      <c r="A15" s="131" t="s">
        <v>76</v>
      </c>
      <c r="B15" s="127" t="s">
        <v>344</v>
      </c>
      <c r="C15" s="128" t="s">
        <v>628</v>
      </c>
      <c r="D15" s="128" t="s">
        <v>345</v>
      </c>
      <c r="E15" s="128" t="s">
        <v>159</v>
      </c>
      <c r="F15" s="129">
        <f t="shared" si="0"/>
        <v>107900</v>
      </c>
      <c r="G15" s="129">
        <f t="shared" si="0"/>
        <v>114000</v>
      </c>
    </row>
    <row r="16" spans="1:7" ht="20.399999999999999">
      <c r="A16" s="128" t="s">
        <v>77</v>
      </c>
      <c r="B16" s="127" t="s">
        <v>346</v>
      </c>
      <c r="C16" s="128" t="s">
        <v>628</v>
      </c>
      <c r="D16" s="128" t="s">
        <v>347</v>
      </c>
      <c r="E16" s="128" t="s">
        <v>159</v>
      </c>
      <c r="F16" s="129">
        <f t="shared" si="0"/>
        <v>107900</v>
      </c>
      <c r="G16" s="129">
        <f t="shared" si="0"/>
        <v>114000</v>
      </c>
    </row>
    <row r="17" spans="1:8" ht="20.399999999999999">
      <c r="A17" s="128" t="s">
        <v>78</v>
      </c>
      <c r="B17" s="127" t="s">
        <v>173</v>
      </c>
      <c r="C17" s="128" t="s">
        <v>628</v>
      </c>
      <c r="D17" s="128" t="s">
        <v>174</v>
      </c>
      <c r="E17" s="128" t="s">
        <v>159</v>
      </c>
      <c r="F17" s="129">
        <f t="shared" si="0"/>
        <v>107900</v>
      </c>
      <c r="G17" s="129">
        <f t="shared" si="0"/>
        <v>114000</v>
      </c>
    </row>
    <row r="18" spans="1:8">
      <c r="A18" s="128" t="s">
        <v>79</v>
      </c>
      <c r="B18" s="130" t="s">
        <v>190</v>
      </c>
      <c r="C18" s="154" t="s">
        <v>628</v>
      </c>
      <c r="D18" s="131" t="s">
        <v>174</v>
      </c>
      <c r="E18" s="131" t="s">
        <v>262</v>
      </c>
      <c r="F18" s="132">
        <v>107900</v>
      </c>
      <c r="G18" s="132">
        <v>114000</v>
      </c>
    </row>
    <row r="19" spans="1:8" ht="40.799999999999997">
      <c r="A19" s="131" t="s">
        <v>297</v>
      </c>
      <c r="B19" s="127" t="s">
        <v>196</v>
      </c>
      <c r="C19" s="128" t="s">
        <v>632</v>
      </c>
      <c r="D19" s="128" t="s">
        <v>159</v>
      </c>
      <c r="E19" s="128" t="s">
        <v>159</v>
      </c>
      <c r="F19" s="129">
        <f t="shared" ref="F19:G22" si="1">F20</f>
        <v>833368</v>
      </c>
      <c r="G19" s="129">
        <f t="shared" si="1"/>
        <v>853368</v>
      </c>
    </row>
    <row r="20" spans="1:8" ht="20.399999999999999">
      <c r="A20" s="128" t="s">
        <v>80</v>
      </c>
      <c r="B20" s="127" t="s">
        <v>344</v>
      </c>
      <c r="C20" s="128" t="s">
        <v>632</v>
      </c>
      <c r="D20" s="128" t="s">
        <v>345</v>
      </c>
      <c r="E20" s="128" t="s">
        <v>159</v>
      </c>
      <c r="F20" s="129">
        <f t="shared" si="1"/>
        <v>833368</v>
      </c>
      <c r="G20" s="129">
        <f t="shared" si="1"/>
        <v>853368</v>
      </c>
      <c r="H20" s="148"/>
    </row>
    <row r="21" spans="1:8" ht="20.399999999999999">
      <c r="A21" s="128" t="s">
        <v>81</v>
      </c>
      <c r="B21" s="127" t="s">
        <v>346</v>
      </c>
      <c r="C21" s="128" t="s">
        <v>632</v>
      </c>
      <c r="D21" s="128" t="s">
        <v>347</v>
      </c>
      <c r="E21" s="128" t="s">
        <v>159</v>
      </c>
      <c r="F21" s="129">
        <f t="shared" si="1"/>
        <v>833368</v>
      </c>
      <c r="G21" s="129">
        <f t="shared" si="1"/>
        <v>853368</v>
      </c>
    </row>
    <row r="22" spans="1:8" ht="20.399999999999999">
      <c r="A22" s="128" t="s">
        <v>82</v>
      </c>
      <c r="B22" s="127" t="s">
        <v>173</v>
      </c>
      <c r="C22" s="128" t="s">
        <v>632</v>
      </c>
      <c r="D22" s="128" t="s">
        <v>174</v>
      </c>
      <c r="E22" s="128" t="s">
        <v>159</v>
      </c>
      <c r="F22" s="129">
        <f t="shared" si="1"/>
        <v>833368</v>
      </c>
      <c r="G22" s="129">
        <f t="shared" si="1"/>
        <v>853368</v>
      </c>
    </row>
    <row r="23" spans="1:8">
      <c r="A23" s="131" t="s">
        <v>271</v>
      </c>
      <c r="B23" s="130" t="s">
        <v>195</v>
      </c>
      <c r="C23" s="154" t="s">
        <v>632</v>
      </c>
      <c r="D23" s="131" t="s">
        <v>174</v>
      </c>
      <c r="E23" s="131" t="s">
        <v>264</v>
      </c>
      <c r="F23" s="132">
        <v>833368</v>
      </c>
      <c r="G23" s="132">
        <v>853368</v>
      </c>
    </row>
    <row r="24" spans="1:8" ht="71.400000000000006">
      <c r="A24" s="128" t="s">
        <v>319</v>
      </c>
      <c r="B24" s="133" t="s">
        <v>186</v>
      </c>
      <c r="C24" s="128" t="s">
        <v>632</v>
      </c>
      <c r="D24" s="128" t="s">
        <v>159</v>
      </c>
      <c r="E24" s="128" t="s">
        <v>159</v>
      </c>
      <c r="F24" s="129">
        <v>10000</v>
      </c>
      <c r="G24" s="129">
        <v>10000</v>
      </c>
    </row>
    <row r="25" spans="1:8" ht="20.399999999999999">
      <c r="A25" s="128" t="s">
        <v>320</v>
      </c>
      <c r="B25" s="127" t="s">
        <v>344</v>
      </c>
      <c r="C25" s="128" t="s">
        <v>632</v>
      </c>
      <c r="D25" s="128" t="s">
        <v>345</v>
      </c>
      <c r="E25" s="128" t="s">
        <v>159</v>
      </c>
      <c r="F25" s="129">
        <v>10000</v>
      </c>
      <c r="G25" s="129">
        <v>10000</v>
      </c>
    </row>
    <row r="26" spans="1:8" ht="20.399999999999999">
      <c r="A26" s="128" t="s">
        <v>321</v>
      </c>
      <c r="B26" s="127" t="s">
        <v>346</v>
      </c>
      <c r="C26" s="128" t="s">
        <v>632</v>
      </c>
      <c r="D26" s="128" t="s">
        <v>347</v>
      </c>
      <c r="E26" s="128" t="s">
        <v>159</v>
      </c>
      <c r="F26" s="129">
        <v>10000</v>
      </c>
      <c r="G26" s="129">
        <v>10000</v>
      </c>
    </row>
    <row r="27" spans="1:8" ht="20.399999999999999">
      <c r="A27" s="131" t="s">
        <v>322</v>
      </c>
      <c r="B27" s="127" t="s">
        <v>173</v>
      </c>
      <c r="C27" s="128" t="s">
        <v>632</v>
      </c>
      <c r="D27" s="128" t="s">
        <v>174</v>
      </c>
      <c r="E27" s="128" t="s">
        <v>159</v>
      </c>
      <c r="F27" s="129">
        <v>10000</v>
      </c>
      <c r="G27" s="129">
        <v>10000</v>
      </c>
    </row>
    <row r="28" spans="1:8" ht="20.399999999999999">
      <c r="A28" s="128" t="s">
        <v>323</v>
      </c>
      <c r="B28" s="130" t="s">
        <v>185</v>
      </c>
      <c r="C28" s="154" t="s">
        <v>632</v>
      </c>
      <c r="D28" s="131" t="s">
        <v>174</v>
      </c>
      <c r="E28" s="131" t="s">
        <v>260</v>
      </c>
      <c r="F28" s="132">
        <v>10000</v>
      </c>
      <c r="G28" s="132">
        <v>10000</v>
      </c>
    </row>
    <row r="29" spans="1:8" ht="51">
      <c r="A29" s="131" t="s">
        <v>331</v>
      </c>
      <c r="B29" s="127" t="s">
        <v>183</v>
      </c>
      <c r="C29" s="128" t="s">
        <v>620</v>
      </c>
      <c r="D29" s="128" t="s">
        <v>159</v>
      </c>
      <c r="E29" s="128" t="s">
        <v>159</v>
      </c>
      <c r="F29" s="129">
        <v>1000</v>
      </c>
      <c r="G29" s="129">
        <v>1000</v>
      </c>
    </row>
    <row r="30" spans="1:8" ht="20.399999999999999">
      <c r="A30" s="128" t="s">
        <v>332</v>
      </c>
      <c r="B30" s="127" t="s">
        <v>344</v>
      </c>
      <c r="C30" s="128" t="s">
        <v>620</v>
      </c>
      <c r="D30" s="128" t="s">
        <v>345</v>
      </c>
      <c r="E30" s="128" t="s">
        <v>159</v>
      </c>
      <c r="F30" s="129">
        <v>1000</v>
      </c>
      <c r="G30" s="129">
        <v>1000</v>
      </c>
    </row>
    <row r="31" spans="1:8" ht="20.399999999999999">
      <c r="A31" s="128" t="s">
        <v>333</v>
      </c>
      <c r="B31" s="127" t="s">
        <v>346</v>
      </c>
      <c r="C31" s="128" t="s">
        <v>620</v>
      </c>
      <c r="D31" s="128" t="s">
        <v>347</v>
      </c>
      <c r="E31" s="128" t="s">
        <v>159</v>
      </c>
      <c r="F31" s="129">
        <v>1000</v>
      </c>
      <c r="G31" s="129">
        <v>1000</v>
      </c>
    </row>
    <row r="32" spans="1:8" ht="20.399999999999999">
      <c r="A32" s="131" t="s">
        <v>334</v>
      </c>
      <c r="B32" s="127" t="s">
        <v>173</v>
      </c>
      <c r="C32" s="128" t="s">
        <v>620</v>
      </c>
      <c r="D32" s="128" t="s">
        <v>174</v>
      </c>
      <c r="E32" s="128" t="s">
        <v>159</v>
      </c>
      <c r="F32" s="129">
        <v>1000</v>
      </c>
      <c r="G32" s="129">
        <v>1000</v>
      </c>
    </row>
    <row r="33" spans="1:7">
      <c r="A33" s="128" t="s">
        <v>349</v>
      </c>
      <c r="B33" s="130" t="s">
        <v>182</v>
      </c>
      <c r="C33" s="154" t="s">
        <v>620</v>
      </c>
      <c r="D33" s="131" t="s">
        <v>174</v>
      </c>
      <c r="E33" s="131" t="s">
        <v>258</v>
      </c>
      <c r="F33" s="132">
        <v>1000</v>
      </c>
      <c r="G33" s="132">
        <v>1000</v>
      </c>
    </row>
    <row r="34" spans="1:7" ht="20.399999999999999">
      <c r="A34" s="128" t="s">
        <v>350</v>
      </c>
      <c r="B34" s="127" t="s">
        <v>483</v>
      </c>
      <c r="C34" s="128" t="s">
        <v>629</v>
      </c>
      <c r="D34" s="128" t="s">
        <v>159</v>
      </c>
      <c r="E34" s="128" t="s">
        <v>159</v>
      </c>
      <c r="F34" s="129">
        <f t="shared" ref="F34:G38" si="2">F35</f>
        <v>200000</v>
      </c>
      <c r="G34" s="129">
        <f t="shared" si="2"/>
        <v>200000</v>
      </c>
    </row>
    <row r="35" spans="1:7" ht="30.6">
      <c r="A35" s="131" t="s">
        <v>351</v>
      </c>
      <c r="B35" s="127" t="s">
        <v>194</v>
      </c>
      <c r="C35" s="128" t="s">
        <v>630</v>
      </c>
      <c r="D35" s="128" t="s">
        <v>159</v>
      </c>
      <c r="E35" s="128" t="s">
        <v>159</v>
      </c>
      <c r="F35" s="129">
        <f t="shared" si="2"/>
        <v>200000</v>
      </c>
      <c r="G35" s="129">
        <f t="shared" si="2"/>
        <v>200000</v>
      </c>
    </row>
    <row r="36" spans="1:7" ht="20.399999999999999">
      <c r="A36" s="128" t="s">
        <v>352</v>
      </c>
      <c r="B36" s="127" t="s">
        <v>344</v>
      </c>
      <c r="C36" s="128" t="s">
        <v>630</v>
      </c>
      <c r="D36" s="128" t="s">
        <v>345</v>
      </c>
      <c r="E36" s="128" t="s">
        <v>159</v>
      </c>
      <c r="F36" s="129">
        <f t="shared" si="2"/>
        <v>200000</v>
      </c>
      <c r="G36" s="129">
        <f t="shared" si="2"/>
        <v>200000</v>
      </c>
    </row>
    <row r="37" spans="1:7" ht="20.399999999999999">
      <c r="A37" s="128" t="s">
        <v>353</v>
      </c>
      <c r="B37" s="127" t="s">
        <v>346</v>
      </c>
      <c r="C37" s="128" t="s">
        <v>630</v>
      </c>
      <c r="D37" s="128" t="s">
        <v>347</v>
      </c>
      <c r="E37" s="128" t="s">
        <v>159</v>
      </c>
      <c r="F37" s="129">
        <f t="shared" si="2"/>
        <v>200000</v>
      </c>
      <c r="G37" s="129">
        <f t="shared" si="2"/>
        <v>200000</v>
      </c>
    </row>
    <row r="38" spans="1:7" ht="20.399999999999999">
      <c r="A38" s="128" t="s">
        <v>356</v>
      </c>
      <c r="B38" s="127" t="s">
        <v>173</v>
      </c>
      <c r="C38" s="128" t="s">
        <v>630</v>
      </c>
      <c r="D38" s="128" t="s">
        <v>174</v>
      </c>
      <c r="E38" s="128" t="s">
        <v>159</v>
      </c>
      <c r="F38" s="129">
        <f t="shared" si="2"/>
        <v>200000</v>
      </c>
      <c r="G38" s="129">
        <f t="shared" si="2"/>
        <v>200000</v>
      </c>
    </row>
    <row r="39" spans="1:7">
      <c r="A39" s="131" t="s">
        <v>85</v>
      </c>
      <c r="B39" s="130" t="s">
        <v>193</v>
      </c>
      <c r="C39" s="154" t="s">
        <v>630</v>
      </c>
      <c r="D39" s="131" t="s">
        <v>174</v>
      </c>
      <c r="E39" s="131" t="s">
        <v>263</v>
      </c>
      <c r="F39" s="132">
        <v>200000</v>
      </c>
      <c r="G39" s="132">
        <v>200000</v>
      </c>
    </row>
    <row r="40" spans="1:7" ht="20.399999999999999">
      <c r="A40" s="128" t="s">
        <v>361</v>
      </c>
      <c r="B40" s="127" t="s">
        <v>538</v>
      </c>
      <c r="C40" s="128" t="s">
        <v>637</v>
      </c>
      <c r="D40" s="128" t="s">
        <v>159</v>
      </c>
      <c r="E40" s="128" t="s">
        <v>159</v>
      </c>
      <c r="F40" s="129">
        <v>1563008</v>
      </c>
      <c r="G40" s="129">
        <v>1563008</v>
      </c>
    </row>
    <row r="41" spans="1:7" ht="40.799999999999997">
      <c r="A41" s="128" t="s">
        <v>362</v>
      </c>
      <c r="B41" s="127" t="s">
        <v>205</v>
      </c>
      <c r="C41" s="128" t="s">
        <v>638</v>
      </c>
      <c r="D41" s="128" t="s">
        <v>159</v>
      </c>
      <c r="E41" s="128" t="s">
        <v>159</v>
      </c>
      <c r="F41" s="129">
        <f>F45+F46+F48</f>
        <v>956908</v>
      </c>
      <c r="G41" s="129">
        <v>956908</v>
      </c>
    </row>
    <row r="42" spans="1:7" ht="21" hidden="1" customHeight="1">
      <c r="A42" s="128" t="s">
        <v>363</v>
      </c>
      <c r="B42" s="127" t="s">
        <v>339</v>
      </c>
      <c r="C42" s="128" t="s">
        <v>206</v>
      </c>
      <c r="D42" s="128" t="s">
        <v>100</v>
      </c>
      <c r="E42" s="128" t="s">
        <v>159</v>
      </c>
      <c r="F42" s="129">
        <v>843903</v>
      </c>
      <c r="G42" s="129">
        <v>843903</v>
      </c>
    </row>
    <row r="43" spans="1:7" ht="12.75" hidden="1" customHeight="1">
      <c r="A43" s="131" t="s">
        <v>364</v>
      </c>
      <c r="B43" s="127" t="s">
        <v>542</v>
      </c>
      <c r="C43" s="128" t="s">
        <v>206</v>
      </c>
      <c r="D43" s="128" t="s">
        <v>96</v>
      </c>
      <c r="E43" s="128" t="s">
        <v>159</v>
      </c>
      <c r="F43" s="129">
        <v>843903</v>
      </c>
      <c r="G43" s="129">
        <v>843903</v>
      </c>
    </row>
    <row r="44" spans="1:7" ht="12.75" hidden="1" customHeight="1">
      <c r="A44" s="128" t="s">
        <v>365</v>
      </c>
      <c r="B44" s="127" t="s">
        <v>207</v>
      </c>
      <c r="C44" s="128" t="s">
        <v>206</v>
      </c>
      <c r="D44" s="128" t="s">
        <v>208</v>
      </c>
      <c r="E44" s="128" t="s">
        <v>159</v>
      </c>
      <c r="F44" s="129">
        <v>828903</v>
      </c>
      <c r="G44" s="129">
        <v>828903</v>
      </c>
    </row>
    <row r="45" spans="1:7">
      <c r="A45" s="128" t="s">
        <v>366</v>
      </c>
      <c r="B45" s="130" t="s">
        <v>204</v>
      </c>
      <c r="C45" s="154" t="s">
        <v>638</v>
      </c>
      <c r="D45" s="131" t="s">
        <v>208</v>
      </c>
      <c r="E45" s="131" t="s">
        <v>266</v>
      </c>
      <c r="F45" s="132">
        <v>780520</v>
      </c>
      <c r="G45" s="132">
        <v>780520</v>
      </c>
    </row>
    <row r="46" spans="1:7" ht="20.399999999999999">
      <c r="A46" s="128" t="s">
        <v>367</v>
      </c>
      <c r="B46" s="127" t="s">
        <v>209</v>
      </c>
      <c r="C46" s="128" t="s">
        <v>638</v>
      </c>
      <c r="D46" s="128" t="s">
        <v>210</v>
      </c>
      <c r="E46" s="128" t="s">
        <v>159</v>
      </c>
      <c r="F46" s="129">
        <f>F47</f>
        <v>28658</v>
      </c>
      <c r="G46" s="129">
        <f>G47</f>
        <v>28658</v>
      </c>
    </row>
    <row r="47" spans="1:7">
      <c r="A47" s="131" t="s">
        <v>369</v>
      </c>
      <c r="B47" s="130" t="s">
        <v>204</v>
      </c>
      <c r="C47" s="128" t="s">
        <v>638</v>
      </c>
      <c r="D47" s="131" t="s">
        <v>210</v>
      </c>
      <c r="E47" s="131" t="s">
        <v>266</v>
      </c>
      <c r="F47" s="132">
        <v>28658</v>
      </c>
      <c r="G47" s="132">
        <v>28658</v>
      </c>
    </row>
    <row r="48" spans="1:7" ht="20.399999999999999">
      <c r="A48" s="128" t="s">
        <v>370</v>
      </c>
      <c r="B48" s="127" t="s">
        <v>344</v>
      </c>
      <c r="C48" s="128" t="s">
        <v>638</v>
      </c>
      <c r="D48" s="128" t="s">
        <v>345</v>
      </c>
      <c r="E48" s="128" t="s">
        <v>159</v>
      </c>
      <c r="F48" s="129">
        <f t="shared" ref="F48:G50" si="3">F49</f>
        <v>147730</v>
      </c>
      <c r="G48" s="129">
        <f t="shared" si="3"/>
        <v>147730</v>
      </c>
    </row>
    <row r="49" spans="1:7" ht="20.399999999999999">
      <c r="A49" s="128" t="s">
        <v>371</v>
      </c>
      <c r="B49" s="127" t="s">
        <v>346</v>
      </c>
      <c r="C49" s="128" t="s">
        <v>638</v>
      </c>
      <c r="D49" s="128" t="s">
        <v>347</v>
      </c>
      <c r="E49" s="128" t="s">
        <v>159</v>
      </c>
      <c r="F49" s="129">
        <f t="shared" si="3"/>
        <v>147730</v>
      </c>
      <c r="G49" s="129">
        <f t="shared" si="3"/>
        <v>147730</v>
      </c>
    </row>
    <row r="50" spans="1:7" ht="20.399999999999999">
      <c r="A50" s="128" t="s">
        <v>372</v>
      </c>
      <c r="B50" s="127" t="s">
        <v>173</v>
      </c>
      <c r="C50" s="128" t="s">
        <v>638</v>
      </c>
      <c r="D50" s="128" t="s">
        <v>174</v>
      </c>
      <c r="E50" s="128" t="s">
        <v>159</v>
      </c>
      <c r="F50" s="129">
        <f t="shared" si="3"/>
        <v>147730</v>
      </c>
      <c r="G50" s="129">
        <f t="shared" si="3"/>
        <v>147730</v>
      </c>
    </row>
    <row r="51" spans="1:7">
      <c r="A51" s="131" t="s">
        <v>373</v>
      </c>
      <c r="B51" s="130" t="s">
        <v>204</v>
      </c>
      <c r="C51" s="154" t="s">
        <v>638</v>
      </c>
      <c r="D51" s="131" t="s">
        <v>174</v>
      </c>
      <c r="E51" s="131" t="s">
        <v>266</v>
      </c>
      <c r="F51" s="132">
        <v>147730</v>
      </c>
      <c r="G51" s="132">
        <v>147730</v>
      </c>
    </row>
    <row r="52" spans="1:7" ht="61.2">
      <c r="A52" s="128" t="s">
        <v>375</v>
      </c>
      <c r="B52" s="133" t="s">
        <v>552</v>
      </c>
      <c r="C52" s="128" t="s">
        <v>639</v>
      </c>
      <c r="D52" s="128" t="s">
        <v>159</v>
      </c>
      <c r="E52" s="128" t="s">
        <v>159</v>
      </c>
      <c r="F52" s="129">
        <f t="shared" ref="F52:G55" si="4">F53</f>
        <v>87190</v>
      </c>
      <c r="G52" s="129">
        <f t="shared" si="4"/>
        <v>87190</v>
      </c>
    </row>
    <row r="53" spans="1:7" ht="40.799999999999997">
      <c r="A53" s="128" t="s">
        <v>376</v>
      </c>
      <c r="B53" s="127" t="s">
        <v>339</v>
      </c>
      <c r="C53" s="128" t="s">
        <v>639</v>
      </c>
      <c r="D53" s="128" t="s">
        <v>100</v>
      </c>
      <c r="E53" s="128" t="s">
        <v>159</v>
      </c>
      <c r="F53" s="129">
        <f t="shared" si="4"/>
        <v>87190</v>
      </c>
      <c r="G53" s="129">
        <f t="shared" si="4"/>
        <v>87190</v>
      </c>
    </row>
    <row r="54" spans="1:7">
      <c r="A54" s="128" t="s">
        <v>377</v>
      </c>
      <c r="B54" s="127" t="s">
        <v>542</v>
      </c>
      <c r="C54" s="128" t="s">
        <v>639</v>
      </c>
      <c r="D54" s="128" t="s">
        <v>96</v>
      </c>
      <c r="E54" s="128" t="s">
        <v>159</v>
      </c>
      <c r="F54" s="129">
        <f t="shared" si="4"/>
        <v>87190</v>
      </c>
      <c r="G54" s="129">
        <f t="shared" si="4"/>
        <v>87190</v>
      </c>
    </row>
    <row r="55" spans="1:7" ht="20.399999999999999">
      <c r="A55" s="131" t="s">
        <v>378</v>
      </c>
      <c r="B55" s="127" t="s">
        <v>207</v>
      </c>
      <c r="C55" s="128" t="s">
        <v>639</v>
      </c>
      <c r="D55" s="128" t="s">
        <v>208</v>
      </c>
      <c r="E55" s="128" t="s">
        <v>159</v>
      </c>
      <c r="F55" s="129">
        <f t="shared" si="4"/>
        <v>87190</v>
      </c>
      <c r="G55" s="129">
        <f t="shared" si="4"/>
        <v>87190</v>
      </c>
    </row>
    <row r="56" spans="1:7">
      <c r="A56" s="128" t="s">
        <v>379</v>
      </c>
      <c r="B56" s="130" t="s">
        <v>204</v>
      </c>
      <c r="C56" s="154" t="s">
        <v>639</v>
      </c>
      <c r="D56" s="131" t="s">
        <v>208</v>
      </c>
      <c r="E56" s="131" t="s">
        <v>266</v>
      </c>
      <c r="F56" s="132">
        <v>87190</v>
      </c>
      <c r="G56" s="132">
        <v>87190</v>
      </c>
    </row>
    <row r="57" spans="1:7" ht="40.799999999999997">
      <c r="A57" s="128" t="s">
        <v>381</v>
      </c>
      <c r="B57" s="127" t="s">
        <v>558</v>
      </c>
      <c r="C57" s="128" t="s">
        <v>640</v>
      </c>
      <c r="D57" s="128" t="s">
        <v>159</v>
      </c>
      <c r="E57" s="128" t="s">
        <v>159</v>
      </c>
      <c r="F57" s="129">
        <f t="shared" ref="F57:G60" si="5">F58</f>
        <v>571375</v>
      </c>
      <c r="G57" s="129">
        <f t="shared" si="5"/>
        <v>571375</v>
      </c>
    </row>
    <row r="58" spans="1:7" ht="20.399999999999999">
      <c r="A58" s="128" t="s">
        <v>382</v>
      </c>
      <c r="B58" s="127" t="s">
        <v>344</v>
      </c>
      <c r="C58" s="128" t="s">
        <v>640</v>
      </c>
      <c r="D58" s="128" t="s">
        <v>345</v>
      </c>
      <c r="E58" s="128" t="s">
        <v>159</v>
      </c>
      <c r="F58" s="129">
        <f t="shared" si="5"/>
        <v>571375</v>
      </c>
      <c r="G58" s="129">
        <f t="shared" si="5"/>
        <v>571375</v>
      </c>
    </row>
    <row r="59" spans="1:7" ht="20.399999999999999">
      <c r="A59" s="131" t="s">
        <v>383</v>
      </c>
      <c r="B59" s="127" t="s">
        <v>346</v>
      </c>
      <c r="C59" s="128" t="s">
        <v>640</v>
      </c>
      <c r="D59" s="128" t="s">
        <v>347</v>
      </c>
      <c r="E59" s="128" t="s">
        <v>159</v>
      </c>
      <c r="F59" s="129">
        <f t="shared" si="5"/>
        <v>571375</v>
      </c>
      <c r="G59" s="129">
        <f t="shared" si="5"/>
        <v>571375</v>
      </c>
    </row>
    <row r="60" spans="1:7" ht="20.399999999999999">
      <c r="A60" s="128" t="s">
        <v>384</v>
      </c>
      <c r="B60" s="127" t="s">
        <v>173</v>
      </c>
      <c r="C60" s="128" t="s">
        <v>640</v>
      </c>
      <c r="D60" s="128" t="s">
        <v>174</v>
      </c>
      <c r="E60" s="128" t="s">
        <v>159</v>
      </c>
      <c r="F60" s="129">
        <f t="shared" si="5"/>
        <v>571375</v>
      </c>
      <c r="G60" s="129">
        <f t="shared" si="5"/>
        <v>571375</v>
      </c>
    </row>
    <row r="61" spans="1:7">
      <c r="A61" s="128" t="s">
        <v>385</v>
      </c>
      <c r="B61" s="130" t="s">
        <v>204</v>
      </c>
      <c r="C61" s="128" t="s">
        <v>640</v>
      </c>
      <c r="D61" s="131" t="s">
        <v>174</v>
      </c>
      <c r="E61" s="131" t="s">
        <v>266</v>
      </c>
      <c r="F61" s="132">
        <v>571375</v>
      </c>
      <c r="G61" s="132">
        <v>571375</v>
      </c>
    </row>
    <row r="62" spans="1:7" ht="20.399999999999999">
      <c r="A62" s="128" t="s">
        <v>395</v>
      </c>
      <c r="B62" s="127" t="s">
        <v>338</v>
      </c>
      <c r="C62" s="128" t="s">
        <v>597</v>
      </c>
      <c r="D62" s="128" t="s">
        <v>159</v>
      </c>
      <c r="E62" s="128" t="s">
        <v>159</v>
      </c>
      <c r="F62" s="129">
        <f>F63+F71+F87+F91+F95+F101+F107+F113</f>
        <v>2920955</v>
      </c>
      <c r="G62" s="129">
        <f>G63+G71+G87+G91+G95+G101+G107+G113</f>
        <v>2884855</v>
      </c>
    </row>
    <row r="63" spans="1:7" ht="30.6">
      <c r="A63" s="128" t="s">
        <v>396</v>
      </c>
      <c r="B63" s="127" t="s">
        <v>161</v>
      </c>
      <c r="C63" s="128" t="s">
        <v>598</v>
      </c>
      <c r="D63" s="128" t="s">
        <v>159</v>
      </c>
      <c r="E63" s="128" t="s">
        <v>159</v>
      </c>
      <c r="F63" s="129">
        <f t="shared" ref="F63:G66" si="6">F64</f>
        <v>665237</v>
      </c>
      <c r="G63" s="129">
        <f t="shared" si="6"/>
        <v>665237</v>
      </c>
    </row>
    <row r="64" spans="1:7" ht="30.6">
      <c r="A64" s="131" t="s">
        <v>397</v>
      </c>
      <c r="B64" s="127" t="s">
        <v>161</v>
      </c>
      <c r="C64" s="128" t="s">
        <v>599</v>
      </c>
      <c r="D64" s="128" t="s">
        <v>159</v>
      </c>
      <c r="E64" s="128" t="s">
        <v>159</v>
      </c>
      <c r="F64" s="129">
        <f t="shared" si="6"/>
        <v>665237</v>
      </c>
      <c r="G64" s="129">
        <f t="shared" si="6"/>
        <v>665237</v>
      </c>
    </row>
    <row r="65" spans="1:7" ht="40.799999999999997">
      <c r="A65" s="128" t="s">
        <v>398</v>
      </c>
      <c r="B65" s="127" t="s">
        <v>339</v>
      </c>
      <c r="C65" s="128" t="s">
        <v>599</v>
      </c>
      <c r="D65" s="128" t="s">
        <v>100</v>
      </c>
      <c r="E65" s="128" t="s">
        <v>159</v>
      </c>
      <c r="F65" s="129">
        <f t="shared" si="6"/>
        <v>665237</v>
      </c>
      <c r="G65" s="129">
        <f t="shared" si="6"/>
        <v>665237</v>
      </c>
    </row>
    <row r="66" spans="1:7" ht="20.399999999999999">
      <c r="A66" s="128" t="s">
        <v>400</v>
      </c>
      <c r="B66" s="127" t="s">
        <v>340</v>
      </c>
      <c r="C66" s="128" t="s">
        <v>599</v>
      </c>
      <c r="D66" s="128" t="s">
        <v>136</v>
      </c>
      <c r="E66" s="128" t="s">
        <v>159</v>
      </c>
      <c r="F66" s="129">
        <f t="shared" si="6"/>
        <v>665237</v>
      </c>
      <c r="G66" s="129">
        <f t="shared" si="6"/>
        <v>665237</v>
      </c>
    </row>
    <row r="67" spans="1:7" ht="20.399999999999999">
      <c r="A67" s="128" t="s">
        <v>401</v>
      </c>
      <c r="B67" s="127" t="s">
        <v>162</v>
      </c>
      <c r="C67" s="128" t="s">
        <v>599</v>
      </c>
      <c r="D67" s="128" t="s">
        <v>163</v>
      </c>
      <c r="E67" s="128" t="s">
        <v>159</v>
      </c>
      <c r="F67" s="129">
        <f>F68+F70</f>
        <v>665237</v>
      </c>
      <c r="G67" s="129">
        <f>G68+G70</f>
        <v>665237</v>
      </c>
    </row>
    <row r="68" spans="1:7" ht="20.399999999999999">
      <c r="A68" s="131" t="s">
        <v>403</v>
      </c>
      <c r="B68" s="130" t="s">
        <v>160</v>
      </c>
      <c r="C68" s="154" t="s">
        <v>599</v>
      </c>
      <c r="D68" s="131" t="s">
        <v>163</v>
      </c>
      <c r="E68" s="131" t="s">
        <v>254</v>
      </c>
      <c r="F68" s="132">
        <v>662237</v>
      </c>
      <c r="G68" s="132">
        <v>662237</v>
      </c>
    </row>
    <row r="69" spans="1:7" ht="20.399999999999999">
      <c r="A69" s="128" t="s">
        <v>404</v>
      </c>
      <c r="B69" s="127" t="s">
        <v>164</v>
      </c>
      <c r="C69" s="128" t="s">
        <v>599</v>
      </c>
      <c r="D69" s="128" t="s">
        <v>165</v>
      </c>
      <c r="E69" s="128" t="s">
        <v>159</v>
      </c>
      <c r="F69" s="129">
        <v>3000</v>
      </c>
      <c r="G69" s="129">
        <v>3000</v>
      </c>
    </row>
    <row r="70" spans="1:7" ht="20.399999999999999">
      <c r="A70" s="128" t="s">
        <v>405</v>
      </c>
      <c r="B70" s="130" t="s">
        <v>160</v>
      </c>
      <c r="C70" s="154" t="s">
        <v>599</v>
      </c>
      <c r="D70" s="131" t="s">
        <v>165</v>
      </c>
      <c r="E70" s="131" t="s">
        <v>254</v>
      </c>
      <c r="F70" s="132">
        <v>3000</v>
      </c>
      <c r="G70" s="132">
        <v>3000</v>
      </c>
    </row>
    <row r="71" spans="1:7" ht="20.399999999999999">
      <c r="A71" s="128" t="s">
        <v>413</v>
      </c>
      <c r="B71" s="127" t="s">
        <v>348</v>
      </c>
      <c r="C71" s="128" t="s">
        <v>606</v>
      </c>
      <c r="D71" s="128" t="s">
        <v>159</v>
      </c>
      <c r="E71" s="128" t="s">
        <v>159</v>
      </c>
      <c r="F71" s="129">
        <f>F72+F77</f>
        <v>1936820</v>
      </c>
      <c r="G71" s="129">
        <f>G72+G77</f>
        <v>2154673</v>
      </c>
    </row>
    <row r="72" spans="1:7" ht="40.799999999999997">
      <c r="A72" s="128" t="s">
        <v>414</v>
      </c>
      <c r="B72" s="127" t="s">
        <v>440</v>
      </c>
      <c r="C72" s="128" t="s">
        <v>622</v>
      </c>
      <c r="D72" s="128" t="s">
        <v>159</v>
      </c>
      <c r="E72" s="128" t="s">
        <v>159</v>
      </c>
      <c r="F72" s="129">
        <f>F73</f>
        <v>6148</v>
      </c>
      <c r="G72" s="129">
        <v>0</v>
      </c>
    </row>
    <row r="73" spans="1:7" ht="20.399999999999999">
      <c r="A73" s="131" t="s">
        <v>415</v>
      </c>
      <c r="B73" s="127" t="s">
        <v>344</v>
      </c>
      <c r="C73" s="128" t="s">
        <v>622</v>
      </c>
      <c r="D73" s="128" t="s">
        <v>345</v>
      </c>
      <c r="E73" s="128" t="s">
        <v>159</v>
      </c>
      <c r="F73" s="129">
        <f t="shared" ref="F73:G75" si="7">F74</f>
        <v>6148</v>
      </c>
      <c r="G73" s="129">
        <f t="shared" si="7"/>
        <v>0</v>
      </c>
    </row>
    <row r="74" spans="1:7" ht="20.399999999999999">
      <c r="A74" s="128" t="s">
        <v>416</v>
      </c>
      <c r="B74" s="127" t="s">
        <v>346</v>
      </c>
      <c r="C74" s="128" t="s">
        <v>622</v>
      </c>
      <c r="D74" s="128" t="s">
        <v>347</v>
      </c>
      <c r="E74" s="128" t="s">
        <v>159</v>
      </c>
      <c r="F74" s="129">
        <f t="shared" si="7"/>
        <v>6148</v>
      </c>
      <c r="G74" s="129">
        <f t="shared" si="7"/>
        <v>0</v>
      </c>
    </row>
    <row r="75" spans="1:7" ht="20.399999999999999">
      <c r="A75" s="128" t="s">
        <v>417</v>
      </c>
      <c r="B75" s="127" t="s">
        <v>173</v>
      </c>
      <c r="C75" s="128" t="s">
        <v>622</v>
      </c>
      <c r="D75" s="128" t="s">
        <v>174</v>
      </c>
      <c r="E75" s="128" t="s">
        <v>159</v>
      </c>
      <c r="F75" s="129">
        <f t="shared" si="7"/>
        <v>6148</v>
      </c>
      <c r="G75" s="129">
        <f t="shared" si="7"/>
        <v>0</v>
      </c>
    </row>
    <row r="76" spans="1:7">
      <c r="A76" s="131" t="s">
        <v>418</v>
      </c>
      <c r="B76" s="130" t="s">
        <v>184</v>
      </c>
      <c r="C76" s="154" t="s">
        <v>622</v>
      </c>
      <c r="D76" s="131" t="s">
        <v>174</v>
      </c>
      <c r="E76" s="131" t="s">
        <v>259</v>
      </c>
      <c r="F76" s="132">
        <v>6148</v>
      </c>
      <c r="G76" s="132">
        <v>0</v>
      </c>
    </row>
    <row r="77" spans="1:7" ht="20.399999999999999">
      <c r="A77" s="128" t="s">
        <v>421</v>
      </c>
      <c r="B77" s="127" t="s">
        <v>175</v>
      </c>
      <c r="C77" s="128" t="s">
        <v>607</v>
      </c>
      <c r="D77" s="128" t="s">
        <v>159</v>
      </c>
      <c r="E77" s="128" t="s">
        <v>159</v>
      </c>
      <c r="F77" s="129">
        <f>F78+F82</f>
        <v>1930672</v>
      </c>
      <c r="G77" s="129">
        <f>G78+G82</f>
        <v>2154673</v>
      </c>
    </row>
    <row r="78" spans="1:7" ht="40.799999999999997">
      <c r="A78" s="128" t="s">
        <v>100</v>
      </c>
      <c r="B78" s="127" t="s">
        <v>339</v>
      </c>
      <c r="C78" s="128" t="s">
        <v>607</v>
      </c>
      <c r="D78" s="128" t="s">
        <v>100</v>
      </c>
      <c r="E78" s="128" t="s">
        <v>159</v>
      </c>
      <c r="F78" s="129">
        <f t="shared" ref="F78:G80" si="8">F79</f>
        <v>1565209</v>
      </c>
      <c r="G78" s="129">
        <f t="shared" si="8"/>
        <v>1537960</v>
      </c>
    </row>
    <row r="79" spans="1:7" ht="20.399999999999999">
      <c r="A79" s="128" t="s">
        <v>422</v>
      </c>
      <c r="B79" s="127" t="s">
        <v>340</v>
      </c>
      <c r="C79" s="128" t="s">
        <v>607</v>
      </c>
      <c r="D79" s="128" t="s">
        <v>136</v>
      </c>
      <c r="E79" s="128" t="s">
        <v>159</v>
      </c>
      <c r="F79" s="129">
        <f t="shared" si="8"/>
        <v>1565209</v>
      </c>
      <c r="G79" s="129">
        <f t="shared" si="8"/>
        <v>1537960</v>
      </c>
    </row>
    <row r="80" spans="1:7" ht="20.399999999999999">
      <c r="A80" s="131" t="s">
        <v>423</v>
      </c>
      <c r="B80" s="127" t="s">
        <v>162</v>
      </c>
      <c r="C80" s="128" t="s">
        <v>607</v>
      </c>
      <c r="D80" s="128" t="s">
        <v>163</v>
      </c>
      <c r="E80" s="128" t="s">
        <v>159</v>
      </c>
      <c r="F80" s="129">
        <f t="shared" si="8"/>
        <v>1565209</v>
      </c>
      <c r="G80" s="129">
        <f>G81</f>
        <v>1537960</v>
      </c>
    </row>
    <row r="81" spans="1:7" ht="30.6">
      <c r="A81" s="128" t="s">
        <v>424</v>
      </c>
      <c r="B81" s="130" t="s">
        <v>171</v>
      </c>
      <c r="C81" s="154" t="s">
        <v>607</v>
      </c>
      <c r="D81" s="131" t="s">
        <v>163</v>
      </c>
      <c r="E81" s="131" t="s">
        <v>256</v>
      </c>
      <c r="F81" s="132">
        <v>1565209</v>
      </c>
      <c r="G81" s="132">
        <v>1537960</v>
      </c>
    </row>
    <row r="82" spans="1:7" ht="40.799999999999997">
      <c r="A82" s="128" t="s">
        <v>441</v>
      </c>
      <c r="B82" s="127" t="s">
        <v>374</v>
      </c>
      <c r="C82" s="128" t="s">
        <v>610</v>
      </c>
      <c r="D82" s="128" t="s">
        <v>159</v>
      </c>
      <c r="E82" s="128" t="s">
        <v>159</v>
      </c>
      <c r="F82" s="129">
        <f t="shared" ref="F82:G85" si="9">F83</f>
        <v>365463</v>
      </c>
      <c r="G82" s="129">
        <f t="shared" si="9"/>
        <v>616713</v>
      </c>
    </row>
    <row r="83" spans="1:7" ht="40.799999999999997">
      <c r="A83" s="128" t="s">
        <v>443</v>
      </c>
      <c r="B83" s="127" t="s">
        <v>339</v>
      </c>
      <c r="C83" s="128" t="s">
        <v>610</v>
      </c>
      <c r="D83" s="128" t="s">
        <v>100</v>
      </c>
      <c r="E83" s="128" t="s">
        <v>159</v>
      </c>
      <c r="F83" s="129">
        <f t="shared" si="9"/>
        <v>365463</v>
      </c>
      <c r="G83" s="129">
        <f t="shared" si="9"/>
        <v>616713</v>
      </c>
    </row>
    <row r="84" spans="1:7" ht="20.399999999999999">
      <c r="A84" s="131" t="s">
        <v>445</v>
      </c>
      <c r="B84" s="127" t="s">
        <v>340</v>
      </c>
      <c r="C84" s="128" t="s">
        <v>610</v>
      </c>
      <c r="D84" s="128" t="s">
        <v>136</v>
      </c>
      <c r="E84" s="128" t="s">
        <v>159</v>
      </c>
      <c r="F84" s="129">
        <f t="shared" si="9"/>
        <v>365463</v>
      </c>
      <c r="G84" s="129">
        <f t="shared" si="9"/>
        <v>616713</v>
      </c>
    </row>
    <row r="85" spans="1:7" ht="20.399999999999999">
      <c r="A85" s="128" t="s">
        <v>446</v>
      </c>
      <c r="B85" s="127" t="s">
        <v>162</v>
      </c>
      <c r="C85" s="128" t="s">
        <v>610</v>
      </c>
      <c r="D85" s="128" t="s">
        <v>163</v>
      </c>
      <c r="E85" s="128" t="s">
        <v>159</v>
      </c>
      <c r="F85" s="129">
        <f t="shared" si="9"/>
        <v>365463</v>
      </c>
      <c r="G85" s="129">
        <f t="shared" si="9"/>
        <v>616713</v>
      </c>
    </row>
    <row r="86" spans="1:7" ht="30.6">
      <c r="A86" s="128" t="s">
        <v>447</v>
      </c>
      <c r="B86" s="130" t="s">
        <v>171</v>
      </c>
      <c r="C86" s="154" t="s">
        <v>610</v>
      </c>
      <c r="D86" s="131" t="s">
        <v>163</v>
      </c>
      <c r="E86" s="131" t="s">
        <v>256</v>
      </c>
      <c r="F86" s="132">
        <v>365463</v>
      </c>
      <c r="G86" s="132">
        <v>616713</v>
      </c>
    </row>
    <row r="87" spans="1:7" ht="40.799999999999997">
      <c r="A87" s="128" t="s">
        <v>455</v>
      </c>
      <c r="B87" s="127" t="s">
        <v>339</v>
      </c>
      <c r="C87" s="128" t="s">
        <v>621</v>
      </c>
      <c r="D87" s="128" t="s">
        <v>100</v>
      </c>
      <c r="E87" s="128" t="s">
        <v>159</v>
      </c>
      <c r="F87" s="129">
        <v>5153</v>
      </c>
      <c r="G87" s="129">
        <v>5153</v>
      </c>
    </row>
    <row r="88" spans="1:7" ht="20.399999999999999">
      <c r="A88" s="128" t="s">
        <v>456</v>
      </c>
      <c r="B88" s="127" t="s">
        <v>340</v>
      </c>
      <c r="C88" s="128" t="s">
        <v>621</v>
      </c>
      <c r="D88" s="128" t="s">
        <v>136</v>
      </c>
      <c r="E88" s="128" t="s">
        <v>159</v>
      </c>
      <c r="F88" s="129">
        <v>5153</v>
      </c>
      <c r="G88" s="129">
        <v>5153</v>
      </c>
    </row>
    <row r="89" spans="1:7" ht="20.399999999999999">
      <c r="A89" s="128" t="s">
        <v>457</v>
      </c>
      <c r="B89" s="127" t="s">
        <v>162</v>
      </c>
      <c r="C89" s="128" t="s">
        <v>621</v>
      </c>
      <c r="D89" s="128" t="s">
        <v>163</v>
      </c>
      <c r="E89" s="128" t="s">
        <v>159</v>
      </c>
      <c r="F89" s="129">
        <v>5153</v>
      </c>
      <c r="G89" s="129">
        <v>5153</v>
      </c>
    </row>
    <row r="90" spans="1:7">
      <c r="A90" s="131" t="s">
        <v>458</v>
      </c>
      <c r="B90" s="130" t="s">
        <v>182</v>
      </c>
      <c r="C90" s="154" t="s">
        <v>621</v>
      </c>
      <c r="D90" s="131" t="s">
        <v>163</v>
      </c>
      <c r="E90" s="131" t="s">
        <v>258</v>
      </c>
      <c r="F90" s="132">
        <v>5153</v>
      </c>
      <c r="G90" s="132">
        <v>5153</v>
      </c>
    </row>
    <row r="91" spans="1:7" ht="20.399999999999999">
      <c r="A91" s="128" t="s">
        <v>459</v>
      </c>
      <c r="B91" s="127" t="s">
        <v>344</v>
      </c>
      <c r="C91" s="128" t="s">
        <v>621</v>
      </c>
      <c r="D91" s="128" t="s">
        <v>345</v>
      </c>
      <c r="E91" s="128" t="s">
        <v>159</v>
      </c>
      <c r="F91" s="129">
        <f t="shared" ref="F91:G93" si="10">F92</f>
        <v>847</v>
      </c>
      <c r="G91" s="129">
        <f t="shared" si="10"/>
        <v>847</v>
      </c>
    </row>
    <row r="92" spans="1:7" ht="20.399999999999999">
      <c r="A92" s="128" t="s">
        <v>460</v>
      </c>
      <c r="B92" s="127" t="s">
        <v>346</v>
      </c>
      <c r="C92" s="128" t="s">
        <v>621</v>
      </c>
      <c r="D92" s="128" t="s">
        <v>347</v>
      </c>
      <c r="E92" s="128" t="s">
        <v>159</v>
      </c>
      <c r="F92" s="129">
        <f t="shared" si="10"/>
        <v>847</v>
      </c>
      <c r="G92" s="129">
        <f t="shared" si="10"/>
        <v>847</v>
      </c>
    </row>
    <row r="93" spans="1:7" ht="20.399999999999999">
      <c r="A93" s="128" t="s">
        <v>461</v>
      </c>
      <c r="B93" s="127" t="s">
        <v>173</v>
      </c>
      <c r="C93" s="128" t="s">
        <v>621</v>
      </c>
      <c r="D93" s="128" t="s">
        <v>174</v>
      </c>
      <c r="E93" s="128" t="s">
        <v>159</v>
      </c>
      <c r="F93" s="129">
        <f t="shared" si="10"/>
        <v>847</v>
      </c>
      <c r="G93" s="129">
        <f t="shared" si="10"/>
        <v>847</v>
      </c>
    </row>
    <row r="94" spans="1:7">
      <c r="A94" s="131" t="s">
        <v>462</v>
      </c>
      <c r="B94" s="130" t="s">
        <v>182</v>
      </c>
      <c r="C94" s="154" t="s">
        <v>621</v>
      </c>
      <c r="D94" s="131" t="s">
        <v>174</v>
      </c>
      <c r="E94" s="131" t="s">
        <v>258</v>
      </c>
      <c r="F94" s="132">
        <v>847</v>
      </c>
      <c r="G94" s="132">
        <v>847</v>
      </c>
    </row>
    <row r="95" spans="1:7" ht="30.6">
      <c r="A95" s="128" t="s">
        <v>463</v>
      </c>
      <c r="B95" s="127" t="s">
        <v>167</v>
      </c>
      <c r="C95" s="128" t="s">
        <v>601</v>
      </c>
      <c r="D95" s="128" t="s">
        <v>159</v>
      </c>
      <c r="E95" s="128" t="s">
        <v>159</v>
      </c>
      <c r="F95" s="129">
        <v>24000</v>
      </c>
      <c r="G95" s="129">
        <v>24000</v>
      </c>
    </row>
    <row r="96" spans="1:7" ht="30.6">
      <c r="A96" s="128" t="s">
        <v>464</v>
      </c>
      <c r="B96" s="127" t="s">
        <v>167</v>
      </c>
      <c r="C96" s="128" t="s">
        <v>602</v>
      </c>
      <c r="D96" s="128" t="s">
        <v>159</v>
      </c>
      <c r="E96" s="128" t="s">
        <v>159</v>
      </c>
      <c r="F96" s="129">
        <v>24000</v>
      </c>
      <c r="G96" s="129">
        <v>24000</v>
      </c>
    </row>
    <row r="97" spans="1:7" ht="40.799999999999997">
      <c r="A97" s="128" t="s">
        <v>465</v>
      </c>
      <c r="B97" s="127" t="s">
        <v>339</v>
      </c>
      <c r="C97" s="128" t="s">
        <v>602</v>
      </c>
      <c r="D97" s="128" t="s">
        <v>100</v>
      </c>
      <c r="E97" s="128" t="s">
        <v>159</v>
      </c>
      <c r="F97" s="129">
        <v>24000</v>
      </c>
      <c r="G97" s="129">
        <v>24000</v>
      </c>
    </row>
    <row r="98" spans="1:7" ht="20.399999999999999">
      <c r="A98" s="131" t="s">
        <v>466</v>
      </c>
      <c r="B98" s="127" t="s">
        <v>340</v>
      </c>
      <c r="C98" s="128" t="s">
        <v>602</v>
      </c>
      <c r="D98" s="128" t="s">
        <v>136</v>
      </c>
      <c r="E98" s="128" t="s">
        <v>159</v>
      </c>
      <c r="F98" s="129">
        <v>24000</v>
      </c>
      <c r="G98" s="129">
        <v>24000</v>
      </c>
    </row>
    <row r="99" spans="1:7" ht="40.799999999999997">
      <c r="A99" s="128" t="s">
        <v>467</v>
      </c>
      <c r="B99" s="127" t="s">
        <v>169</v>
      </c>
      <c r="C99" s="128" t="s">
        <v>602</v>
      </c>
      <c r="D99" s="128" t="s">
        <v>170</v>
      </c>
      <c r="E99" s="128" t="s">
        <v>159</v>
      </c>
      <c r="F99" s="129">
        <v>24000</v>
      </c>
      <c r="G99" s="129">
        <v>24000</v>
      </c>
    </row>
    <row r="100" spans="1:7" ht="30.6">
      <c r="A100" s="128" t="s">
        <v>469</v>
      </c>
      <c r="B100" s="130" t="s">
        <v>166</v>
      </c>
      <c r="C100" s="128" t="s">
        <v>602</v>
      </c>
      <c r="D100" s="131" t="s">
        <v>170</v>
      </c>
      <c r="E100" s="131" t="s">
        <v>255</v>
      </c>
      <c r="F100" s="132">
        <v>24000</v>
      </c>
      <c r="G100" s="132">
        <v>24000</v>
      </c>
    </row>
    <row r="101" spans="1:7" ht="40.799999999999997">
      <c r="A101" s="128" t="s">
        <v>470</v>
      </c>
      <c r="B101" s="127" t="s">
        <v>442</v>
      </c>
      <c r="C101" s="128" t="s">
        <v>623</v>
      </c>
      <c r="D101" s="128" t="s">
        <v>159</v>
      </c>
      <c r="E101" s="128" t="s">
        <v>159</v>
      </c>
      <c r="F101" s="129">
        <f t="shared" ref="F101:G105" si="11">F102</f>
        <v>253953</v>
      </c>
      <c r="G101" s="129">
        <f t="shared" si="11"/>
        <v>0</v>
      </c>
    </row>
    <row r="102" spans="1:7" ht="61.2">
      <c r="A102" s="149" t="s">
        <v>471</v>
      </c>
      <c r="B102" s="133" t="s">
        <v>444</v>
      </c>
      <c r="C102" s="128" t="s">
        <v>624</v>
      </c>
      <c r="D102" s="128" t="s">
        <v>159</v>
      </c>
      <c r="E102" s="128" t="s">
        <v>159</v>
      </c>
      <c r="F102" s="129">
        <f t="shared" si="11"/>
        <v>253953</v>
      </c>
      <c r="G102" s="129">
        <f t="shared" si="11"/>
        <v>0</v>
      </c>
    </row>
    <row r="103" spans="1:7" ht="40.799999999999997">
      <c r="A103" s="149" t="s">
        <v>145</v>
      </c>
      <c r="B103" s="127" t="s">
        <v>339</v>
      </c>
      <c r="C103" s="128" t="s">
        <v>624</v>
      </c>
      <c r="D103" s="128" t="s">
        <v>100</v>
      </c>
      <c r="E103" s="128" t="s">
        <v>159</v>
      </c>
      <c r="F103" s="129">
        <f t="shared" si="11"/>
        <v>253953</v>
      </c>
      <c r="G103" s="129">
        <f t="shared" si="11"/>
        <v>0</v>
      </c>
    </row>
    <row r="104" spans="1:7" ht="20.399999999999999">
      <c r="A104" s="149" t="s">
        <v>474</v>
      </c>
      <c r="B104" s="127" t="s">
        <v>340</v>
      </c>
      <c r="C104" s="128" t="s">
        <v>624</v>
      </c>
      <c r="D104" s="128" t="s">
        <v>136</v>
      </c>
      <c r="E104" s="128" t="s">
        <v>159</v>
      </c>
      <c r="F104" s="129">
        <f t="shared" si="11"/>
        <v>253953</v>
      </c>
      <c r="G104" s="129">
        <f t="shared" si="11"/>
        <v>0</v>
      </c>
    </row>
    <row r="105" spans="1:7" ht="20.399999999999999">
      <c r="A105" s="149" t="s">
        <v>475</v>
      </c>
      <c r="B105" s="127" t="s">
        <v>162</v>
      </c>
      <c r="C105" s="128" t="s">
        <v>624</v>
      </c>
      <c r="D105" s="128" t="s">
        <v>163</v>
      </c>
      <c r="E105" s="128" t="s">
        <v>159</v>
      </c>
      <c r="F105" s="129">
        <f t="shared" si="11"/>
        <v>253953</v>
      </c>
      <c r="G105" s="129">
        <f t="shared" si="11"/>
        <v>0</v>
      </c>
    </row>
    <row r="106" spans="1:7">
      <c r="A106" s="149" t="s">
        <v>476</v>
      </c>
      <c r="B106" s="130" t="s">
        <v>184</v>
      </c>
      <c r="C106" s="154" t="s">
        <v>624</v>
      </c>
      <c r="D106" s="131" t="s">
        <v>163</v>
      </c>
      <c r="E106" s="131" t="s">
        <v>259</v>
      </c>
      <c r="F106" s="132">
        <v>253953</v>
      </c>
      <c r="G106" s="132">
        <v>0</v>
      </c>
    </row>
    <row r="107" spans="1:7">
      <c r="A107" s="149" t="s">
        <v>477</v>
      </c>
      <c r="B107" s="127" t="s">
        <v>386</v>
      </c>
      <c r="C107" s="128" t="s">
        <v>612</v>
      </c>
      <c r="D107" s="128" t="s">
        <v>159</v>
      </c>
      <c r="E107" s="128" t="s">
        <v>159</v>
      </c>
      <c r="F107" s="129">
        <f>F108</f>
        <v>10000</v>
      </c>
      <c r="G107" s="129">
        <f>G108</f>
        <v>10000</v>
      </c>
    </row>
    <row r="108" spans="1:7" ht="20.399999999999999">
      <c r="A108" s="149" t="s">
        <v>478</v>
      </c>
      <c r="B108" s="127" t="s">
        <v>273</v>
      </c>
      <c r="C108" s="128" t="s">
        <v>617</v>
      </c>
      <c r="D108" s="128" t="s">
        <v>159</v>
      </c>
      <c r="E108" s="128" t="s">
        <v>159</v>
      </c>
      <c r="F108" s="129">
        <v>10000</v>
      </c>
      <c r="G108" s="129">
        <v>10000</v>
      </c>
    </row>
    <row r="109" spans="1:7" ht="20.399999999999999">
      <c r="A109" s="149" t="s">
        <v>480</v>
      </c>
      <c r="B109" s="127" t="s">
        <v>273</v>
      </c>
      <c r="C109" s="128" t="s">
        <v>618</v>
      </c>
      <c r="D109" s="128" t="s">
        <v>159</v>
      </c>
      <c r="E109" s="128" t="s">
        <v>159</v>
      </c>
      <c r="F109" s="129">
        <v>10000</v>
      </c>
      <c r="G109" s="129">
        <v>10000</v>
      </c>
    </row>
    <row r="110" spans="1:7">
      <c r="A110" s="149" t="s">
        <v>481</v>
      </c>
      <c r="B110" s="127" t="s">
        <v>354</v>
      </c>
      <c r="C110" s="128" t="s">
        <v>618</v>
      </c>
      <c r="D110" s="128" t="s">
        <v>355</v>
      </c>
      <c r="E110" s="128" t="s">
        <v>159</v>
      </c>
      <c r="F110" s="129">
        <v>10000</v>
      </c>
      <c r="G110" s="129">
        <v>10000</v>
      </c>
    </row>
    <row r="111" spans="1:7">
      <c r="A111" s="149" t="s">
        <v>482</v>
      </c>
      <c r="B111" s="127" t="s">
        <v>180</v>
      </c>
      <c r="C111" s="128" t="s">
        <v>618</v>
      </c>
      <c r="D111" s="128" t="s">
        <v>181</v>
      </c>
      <c r="E111" s="128" t="s">
        <v>159</v>
      </c>
      <c r="F111" s="129">
        <v>10000</v>
      </c>
      <c r="G111" s="129">
        <v>10000</v>
      </c>
    </row>
    <row r="112" spans="1:7">
      <c r="A112" s="149" t="s">
        <v>484</v>
      </c>
      <c r="B112" s="130" t="s">
        <v>179</v>
      </c>
      <c r="C112" s="154" t="s">
        <v>618</v>
      </c>
      <c r="D112" s="131" t="s">
        <v>181</v>
      </c>
      <c r="E112" s="131" t="s">
        <v>257</v>
      </c>
      <c r="F112" s="132">
        <v>10000</v>
      </c>
      <c r="G112" s="132">
        <v>10000</v>
      </c>
    </row>
    <row r="113" spans="1:7" ht="20.399999999999999">
      <c r="A113" s="149" t="s">
        <v>490</v>
      </c>
      <c r="B113" s="127" t="s">
        <v>201</v>
      </c>
      <c r="C113" s="128" t="s">
        <v>613</v>
      </c>
      <c r="D113" s="128" t="s">
        <v>159</v>
      </c>
      <c r="E113" s="128" t="s">
        <v>159</v>
      </c>
      <c r="F113" s="129">
        <f>F115+F118</f>
        <v>24945</v>
      </c>
      <c r="G113" s="129">
        <f>G114+G118</f>
        <v>24945</v>
      </c>
    </row>
    <row r="114" spans="1:7" ht="132.6">
      <c r="A114" s="149" t="s">
        <v>491</v>
      </c>
      <c r="B114" s="133" t="s">
        <v>389</v>
      </c>
      <c r="C114" s="128" t="s">
        <v>614</v>
      </c>
      <c r="D114" s="128" t="s">
        <v>159</v>
      </c>
      <c r="E114" s="128" t="s">
        <v>159</v>
      </c>
      <c r="F114" s="129">
        <f t="shared" ref="F114:G116" si="12">F115</f>
        <v>18751</v>
      </c>
      <c r="G114" s="129">
        <f t="shared" si="12"/>
        <v>18751</v>
      </c>
    </row>
    <row r="115" spans="1:7">
      <c r="A115" s="149" t="s">
        <v>492</v>
      </c>
      <c r="B115" s="127" t="s">
        <v>391</v>
      </c>
      <c r="C115" s="128" t="s">
        <v>614</v>
      </c>
      <c r="D115" s="128" t="s">
        <v>392</v>
      </c>
      <c r="E115" s="128" t="s">
        <v>159</v>
      </c>
      <c r="F115" s="129">
        <f t="shared" si="12"/>
        <v>18751</v>
      </c>
      <c r="G115" s="129">
        <f t="shared" si="12"/>
        <v>18751</v>
      </c>
    </row>
    <row r="116" spans="1:7">
      <c r="A116" s="149" t="s">
        <v>494</v>
      </c>
      <c r="B116" s="127" t="s">
        <v>151</v>
      </c>
      <c r="C116" s="128" t="s">
        <v>614</v>
      </c>
      <c r="D116" s="128" t="s">
        <v>252</v>
      </c>
      <c r="E116" s="128" t="s">
        <v>159</v>
      </c>
      <c r="F116" s="129">
        <f t="shared" si="12"/>
        <v>18751</v>
      </c>
      <c r="G116" s="129">
        <f t="shared" si="12"/>
        <v>18751</v>
      </c>
    </row>
    <row r="117" spans="1:7" ht="30.6">
      <c r="A117" s="149" t="s">
        <v>495</v>
      </c>
      <c r="B117" s="130" t="s">
        <v>171</v>
      </c>
      <c r="C117" s="154" t="s">
        <v>614</v>
      </c>
      <c r="D117" s="131" t="s">
        <v>252</v>
      </c>
      <c r="E117" s="131" t="s">
        <v>256</v>
      </c>
      <c r="F117" s="132">
        <v>18751</v>
      </c>
      <c r="G117" s="132">
        <v>18751</v>
      </c>
    </row>
    <row r="118" spans="1:7" ht="30.6">
      <c r="A118" s="149" t="s">
        <v>500</v>
      </c>
      <c r="B118" s="127" t="s">
        <v>493</v>
      </c>
      <c r="C118" s="128" t="s">
        <v>631</v>
      </c>
      <c r="D118" s="128" t="s">
        <v>159</v>
      </c>
      <c r="E118" s="128" t="s">
        <v>159</v>
      </c>
      <c r="F118" s="129">
        <v>6194</v>
      </c>
      <c r="G118" s="129">
        <v>6194</v>
      </c>
    </row>
    <row r="119" spans="1:7" ht="20.399999999999999">
      <c r="A119" s="149" t="s">
        <v>501</v>
      </c>
      <c r="B119" s="127" t="s">
        <v>344</v>
      </c>
      <c r="C119" s="128" t="s">
        <v>631</v>
      </c>
      <c r="D119" s="128" t="s">
        <v>345</v>
      </c>
      <c r="E119" s="128" t="s">
        <v>159</v>
      </c>
      <c r="F119" s="129">
        <v>6194</v>
      </c>
      <c r="G119" s="129">
        <v>6194</v>
      </c>
    </row>
    <row r="120" spans="1:7" ht="20.399999999999999">
      <c r="A120" s="149" t="s">
        <v>502</v>
      </c>
      <c r="B120" s="127" t="s">
        <v>346</v>
      </c>
      <c r="C120" s="128" t="s">
        <v>631</v>
      </c>
      <c r="D120" s="128" t="s">
        <v>347</v>
      </c>
      <c r="E120" s="128" t="s">
        <v>159</v>
      </c>
      <c r="F120" s="129">
        <v>6194</v>
      </c>
      <c r="G120" s="129">
        <v>6194</v>
      </c>
    </row>
    <row r="121" spans="1:7" ht="20.399999999999999">
      <c r="A121" s="149" t="s">
        <v>503</v>
      </c>
      <c r="B121" s="127" t="s">
        <v>173</v>
      </c>
      <c r="C121" s="128" t="s">
        <v>631</v>
      </c>
      <c r="D121" s="128" t="s">
        <v>174</v>
      </c>
      <c r="E121" s="128" t="s">
        <v>159</v>
      </c>
      <c r="F121" s="129">
        <v>6194</v>
      </c>
      <c r="G121" s="129">
        <v>6194</v>
      </c>
    </row>
    <row r="122" spans="1:7">
      <c r="A122" s="149" t="s">
        <v>504</v>
      </c>
      <c r="B122" s="130" t="s">
        <v>253</v>
      </c>
      <c r="C122" s="154" t="s">
        <v>631</v>
      </c>
      <c r="D122" s="131" t="s">
        <v>174</v>
      </c>
      <c r="E122" s="131" t="s">
        <v>267</v>
      </c>
      <c r="F122" s="132">
        <v>6194</v>
      </c>
      <c r="G122" s="132">
        <v>6194</v>
      </c>
    </row>
    <row r="123" spans="1:7">
      <c r="A123" s="149" t="s">
        <v>569</v>
      </c>
      <c r="B123" s="127" t="s">
        <v>335</v>
      </c>
      <c r="C123" s="128"/>
      <c r="D123" s="128"/>
      <c r="E123" s="128"/>
      <c r="F123" s="129">
        <v>134003</v>
      </c>
      <c r="G123" s="129">
        <v>273911</v>
      </c>
    </row>
  </sheetData>
  <mergeCells count="6">
    <mergeCell ref="G8:G9"/>
    <mergeCell ref="B4:F7"/>
    <mergeCell ref="A8:A9"/>
    <mergeCell ref="B8:B9"/>
    <mergeCell ref="C8:E8"/>
    <mergeCell ref="F8:F9"/>
  </mergeCells>
  <pageMargins left="0.98425196850393704" right="0.39370078740157483" top="0.39370078740157483" bottom="0.39370078740157483" header="0.19685039370078741" footer="0.19685039370078741"/>
  <pageSetup paperSize="9" scale="85" fitToHeight="0" orientation="portrait" r:id="rId1"/>
  <headerFooter scaleWithDoc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tabSelected="1" zoomScale="85" workbookViewId="0">
      <selection activeCell="A2" sqref="A2:E3"/>
    </sheetView>
  </sheetViews>
  <sheetFormatPr defaultRowHeight="17.399999999999999"/>
  <cols>
    <col min="1" max="1" width="6.109375" style="85" customWidth="1"/>
    <col min="2" max="2" width="71.88671875" style="74" customWidth="1"/>
    <col min="3" max="3" width="16.33203125" style="74" customWidth="1"/>
    <col min="4" max="4" width="16.44140625" style="74" customWidth="1"/>
    <col min="5" max="5" width="13.5546875" style="74" customWidth="1"/>
    <col min="6" max="256" width="9.109375" style="74"/>
    <col min="257" max="257" width="6.109375" style="74" customWidth="1"/>
    <col min="258" max="258" width="71.88671875" style="74" customWidth="1"/>
    <col min="259" max="259" width="16.33203125" style="74" customWidth="1"/>
    <col min="260" max="260" width="16.44140625" style="74" customWidth="1"/>
    <col min="261" max="261" width="13.5546875" style="74" customWidth="1"/>
    <col min="262" max="512" width="9.109375" style="74"/>
    <col min="513" max="513" width="6.109375" style="74" customWidth="1"/>
    <col min="514" max="514" width="71.88671875" style="74" customWidth="1"/>
    <col min="515" max="515" width="16.33203125" style="74" customWidth="1"/>
    <col min="516" max="516" width="16.44140625" style="74" customWidth="1"/>
    <col min="517" max="517" width="13.5546875" style="74" customWidth="1"/>
    <col min="518" max="768" width="9.109375" style="74"/>
    <col min="769" max="769" width="6.109375" style="74" customWidth="1"/>
    <col min="770" max="770" width="71.88671875" style="74" customWidth="1"/>
    <col min="771" max="771" width="16.33203125" style="74" customWidth="1"/>
    <col min="772" max="772" width="16.44140625" style="74" customWidth="1"/>
    <col min="773" max="773" width="13.5546875" style="74" customWidth="1"/>
    <col min="774" max="1024" width="9.109375" style="74"/>
    <col min="1025" max="1025" width="6.109375" style="74" customWidth="1"/>
    <col min="1026" max="1026" width="71.88671875" style="74" customWidth="1"/>
    <col min="1027" max="1027" width="16.33203125" style="74" customWidth="1"/>
    <col min="1028" max="1028" width="16.44140625" style="74" customWidth="1"/>
    <col min="1029" max="1029" width="13.5546875" style="74" customWidth="1"/>
    <col min="1030" max="1280" width="9.109375" style="74"/>
    <col min="1281" max="1281" width="6.109375" style="74" customWidth="1"/>
    <col min="1282" max="1282" width="71.88671875" style="74" customWidth="1"/>
    <col min="1283" max="1283" width="16.33203125" style="74" customWidth="1"/>
    <col min="1284" max="1284" width="16.44140625" style="74" customWidth="1"/>
    <col min="1285" max="1285" width="13.5546875" style="74" customWidth="1"/>
    <col min="1286" max="1536" width="9.109375" style="74"/>
    <col min="1537" max="1537" width="6.109375" style="74" customWidth="1"/>
    <col min="1538" max="1538" width="71.88671875" style="74" customWidth="1"/>
    <col min="1539" max="1539" width="16.33203125" style="74" customWidth="1"/>
    <col min="1540" max="1540" width="16.44140625" style="74" customWidth="1"/>
    <col min="1541" max="1541" width="13.5546875" style="74" customWidth="1"/>
    <col min="1542" max="1792" width="9.109375" style="74"/>
    <col min="1793" max="1793" width="6.109375" style="74" customWidth="1"/>
    <col min="1794" max="1794" width="71.88671875" style="74" customWidth="1"/>
    <col min="1795" max="1795" width="16.33203125" style="74" customWidth="1"/>
    <col min="1796" max="1796" width="16.44140625" style="74" customWidth="1"/>
    <col min="1797" max="1797" width="13.5546875" style="74" customWidth="1"/>
    <col min="1798" max="2048" width="9.109375" style="74"/>
    <col min="2049" max="2049" width="6.109375" style="74" customWidth="1"/>
    <col min="2050" max="2050" width="71.88671875" style="74" customWidth="1"/>
    <col min="2051" max="2051" width="16.33203125" style="74" customWidth="1"/>
    <col min="2052" max="2052" width="16.44140625" style="74" customWidth="1"/>
    <col min="2053" max="2053" width="13.5546875" style="74" customWidth="1"/>
    <col min="2054" max="2304" width="9.109375" style="74"/>
    <col min="2305" max="2305" width="6.109375" style="74" customWidth="1"/>
    <col min="2306" max="2306" width="71.88671875" style="74" customWidth="1"/>
    <col min="2307" max="2307" width="16.33203125" style="74" customWidth="1"/>
    <col min="2308" max="2308" width="16.44140625" style="74" customWidth="1"/>
    <col min="2309" max="2309" width="13.5546875" style="74" customWidth="1"/>
    <col min="2310" max="2560" width="9.109375" style="74"/>
    <col min="2561" max="2561" width="6.109375" style="74" customWidth="1"/>
    <col min="2562" max="2562" width="71.88671875" style="74" customWidth="1"/>
    <col min="2563" max="2563" width="16.33203125" style="74" customWidth="1"/>
    <col min="2564" max="2564" width="16.44140625" style="74" customWidth="1"/>
    <col min="2565" max="2565" width="13.5546875" style="74" customWidth="1"/>
    <col min="2566" max="2816" width="9.109375" style="74"/>
    <col min="2817" max="2817" width="6.109375" style="74" customWidth="1"/>
    <col min="2818" max="2818" width="71.88671875" style="74" customWidth="1"/>
    <col min="2819" max="2819" width="16.33203125" style="74" customWidth="1"/>
    <col min="2820" max="2820" width="16.44140625" style="74" customWidth="1"/>
    <col min="2821" max="2821" width="13.5546875" style="74" customWidth="1"/>
    <col min="2822" max="3072" width="9.109375" style="74"/>
    <col min="3073" max="3073" width="6.109375" style="74" customWidth="1"/>
    <col min="3074" max="3074" width="71.88671875" style="74" customWidth="1"/>
    <col min="3075" max="3075" width="16.33203125" style="74" customWidth="1"/>
    <col min="3076" max="3076" width="16.44140625" style="74" customWidth="1"/>
    <col min="3077" max="3077" width="13.5546875" style="74" customWidth="1"/>
    <col min="3078" max="3328" width="9.109375" style="74"/>
    <col min="3329" max="3329" width="6.109375" style="74" customWidth="1"/>
    <col min="3330" max="3330" width="71.88671875" style="74" customWidth="1"/>
    <col min="3331" max="3331" width="16.33203125" style="74" customWidth="1"/>
    <col min="3332" max="3332" width="16.44140625" style="74" customWidth="1"/>
    <col min="3333" max="3333" width="13.5546875" style="74" customWidth="1"/>
    <col min="3334" max="3584" width="9.109375" style="74"/>
    <col min="3585" max="3585" width="6.109375" style="74" customWidth="1"/>
    <col min="3586" max="3586" width="71.88671875" style="74" customWidth="1"/>
    <col min="3587" max="3587" width="16.33203125" style="74" customWidth="1"/>
    <col min="3588" max="3588" width="16.44140625" style="74" customWidth="1"/>
    <col min="3589" max="3589" width="13.5546875" style="74" customWidth="1"/>
    <col min="3590" max="3840" width="9.109375" style="74"/>
    <col min="3841" max="3841" width="6.109375" style="74" customWidth="1"/>
    <col min="3842" max="3842" width="71.88671875" style="74" customWidth="1"/>
    <col min="3843" max="3843" width="16.33203125" style="74" customWidth="1"/>
    <col min="3844" max="3844" width="16.44140625" style="74" customWidth="1"/>
    <col min="3845" max="3845" width="13.5546875" style="74" customWidth="1"/>
    <col min="3846" max="4096" width="9.109375" style="74"/>
    <col min="4097" max="4097" width="6.109375" style="74" customWidth="1"/>
    <col min="4098" max="4098" width="71.88671875" style="74" customWidth="1"/>
    <col min="4099" max="4099" width="16.33203125" style="74" customWidth="1"/>
    <col min="4100" max="4100" width="16.44140625" style="74" customWidth="1"/>
    <col min="4101" max="4101" width="13.5546875" style="74" customWidth="1"/>
    <col min="4102" max="4352" width="9.109375" style="74"/>
    <col min="4353" max="4353" width="6.109375" style="74" customWidth="1"/>
    <col min="4354" max="4354" width="71.88671875" style="74" customWidth="1"/>
    <col min="4355" max="4355" width="16.33203125" style="74" customWidth="1"/>
    <col min="4356" max="4356" width="16.44140625" style="74" customWidth="1"/>
    <col min="4357" max="4357" width="13.5546875" style="74" customWidth="1"/>
    <col min="4358" max="4608" width="9.109375" style="74"/>
    <col min="4609" max="4609" width="6.109375" style="74" customWidth="1"/>
    <col min="4610" max="4610" width="71.88671875" style="74" customWidth="1"/>
    <col min="4611" max="4611" width="16.33203125" style="74" customWidth="1"/>
    <col min="4612" max="4612" width="16.44140625" style="74" customWidth="1"/>
    <col min="4613" max="4613" width="13.5546875" style="74" customWidth="1"/>
    <col min="4614" max="4864" width="9.109375" style="74"/>
    <col min="4865" max="4865" width="6.109375" style="74" customWidth="1"/>
    <col min="4866" max="4866" width="71.88671875" style="74" customWidth="1"/>
    <col min="4867" max="4867" width="16.33203125" style="74" customWidth="1"/>
    <col min="4868" max="4868" width="16.44140625" style="74" customWidth="1"/>
    <col min="4869" max="4869" width="13.5546875" style="74" customWidth="1"/>
    <col min="4870" max="5120" width="9.109375" style="74"/>
    <col min="5121" max="5121" width="6.109375" style="74" customWidth="1"/>
    <col min="5122" max="5122" width="71.88671875" style="74" customWidth="1"/>
    <col min="5123" max="5123" width="16.33203125" style="74" customWidth="1"/>
    <col min="5124" max="5124" width="16.44140625" style="74" customWidth="1"/>
    <col min="5125" max="5125" width="13.5546875" style="74" customWidth="1"/>
    <col min="5126" max="5376" width="9.109375" style="74"/>
    <col min="5377" max="5377" width="6.109375" style="74" customWidth="1"/>
    <col min="5378" max="5378" width="71.88671875" style="74" customWidth="1"/>
    <col min="5379" max="5379" width="16.33203125" style="74" customWidth="1"/>
    <col min="5380" max="5380" width="16.44140625" style="74" customWidth="1"/>
    <col min="5381" max="5381" width="13.5546875" style="74" customWidth="1"/>
    <col min="5382" max="5632" width="9.109375" style="74"/>
    <col min="5633" max="5633" width="6.109375" style="74" customWidth="1"/>
    <col min="5634" max="5634" width="71.88671875" style="74" customWidth="1"/>
    <col min="5635" max="5635" width="16.33203125" style="74" customWidth="1"/>
    <col min="5636" max="5636" width="16.44140625" style="74" customWidth="1"/>
    <col min="5637" max="5637" width="13.5546875" style="74" customWidth="1"/>
    <col min="5638" max="5888" width="9.109375" style="74"/>
    <col min="5889" max="5889" width="6.109375" style="74" customWidth="1"/>
    <col min="5890" max="5890" width="71.88671875" style="74" customWidth="1"/>
    <col min="5891" max="5891" width="16.33203125" style="74" customWidth="1"/>
    <col min="5892" max="5892" width="16.44140625" style="74" customWidth="1"/>
    <col min="5893" max="5893" width="13.5546875" style="74" customWidth="1"/>
    <col min="5894" max="6144" width="9.109375" style="74"/>
    <col min="6145" max="6145" width="6.109375" style="74" customWidth="1"/>
    <col min="6146" max="6146" width="71.88671875" style="74" customWidth="1"/>
    <col min="6147" max="6147" width="16.33203125" style="74" customWidth="1"/>
    <col min="6148" max="6148" width="16.44140625" style="74" customWidth="1"/>
    <col min="6149" max="6149" width="13.5546875" style="74" customWidth="1"/>
    <col min="6150" max="6400" width="9.109375" style="74"/>
    <col min="6401" max="6401" width="6.109375" style="74" customWidth="1"/>
    <col min="6402" max="6402" width="71.88671875" style="74" customWidth="1"/>
    <col min="6403" max="6403" width="16.33203125" style="74" customWidth="1"/>
    <col min="6404" max="6404" width="16.44140625" style="74" customWidth="1"/>
    <col min="6405" max="6405" width="13.5546875" style="74" customWidth="1"/>
    <col min="6406" max="6656" width="9.109375" style="74"/>
    <col min="6657" max="6657" width="6.109375" style="74" customWidth="1"/>
    <col min="6658" max="6658" width="71.88671875" style="74" customWidth="1"/>
    <col min="6659" max="6659" width="16.33203125" style="74" customWidth="1"/>
    <col min="6660" max="6660" width="16.44140625" style="74" customWidth="1"/>
    <col min="6661" max="6661" width="13.5546875" style="74" customWidth="1"/>
    <col min="6662" max="6912" width="9.109375" style="74"/>
    <col min="6913" max="6913" width="6.109375" style="74" customWidth="1"/>
    <col min="6914" max="6914" width="71.88671875" style="74" customWidth="1"/>
    <col min="6915" max="6915" width="16.33203125" style="74" customWidth="1"/>
    <col min="6916" max="6916" width="16.44140625" style="74" customWidth="1"/>
    <col min="6917" max="6917" width="13.5546875" style="74" customWidth="1"/>
    <col min="6918" max="7168" width="9.109375" style="74"/>
    <col min="7169" max="7169" width="6.109375" style="74" customWidth="1"/>
    <col min="7170" max="7170" width="71.88671875" style="74" customWidth="1"/>
    <col min="7171" max="7171" width="16.33203125" style="74" customWidth="1"/>
    <col min="7172" max="7172" width="16.44140625" style="74" customWidth="1"/>
    <col min="7173" max="7173" width="13.5546875" style="74" customWidth="1"/>
    <col min="7174" max="7424" width="9.109375" style="74"/>
    <col min="7425" max="7425" width="6.109375" style="74" customWidth="1"/>
    <col min="7426" max="7426" width="71.88671875" style="74" customWidth="1"/>
    <col min="7427" max="7427" width="16.33203125" style="74" customWidth="1"/>
    <col min="7428" max="7428" width="16.44140625" style="74" customWidth="1"/>
    <col min="7429" max="7429" width="13.5546875" style="74" customWidth="1"/>
    <col min="7430" max="7680" width="9.109375" style="74"/>
    <col min="7681" max="7681" width="6.109375" style="74" customWidth="1"/>
    <col min="7682" max="7682" width="71.88671875" style="74" customWidth="1"/>
    <col min="7683" max="7683" width="16.33203125" style="74" customWidth="1"/>
    <col min="7684" max="7684" width="16.44140625" style="74" customWidth="1"/>
    <col min="7685" max="7685" width="13.5546875" style="74" customWidth="1"/>
    <col min="7686" max="7936" width="9.109375" style="74"/>
    <col min="7937" max="7937" width="6.109375" style="74" customWidth="1"/>
    <col min="7938" max="7938" width="71.88671875" style="74" customWidth="1"/>
    <col min="7939" max="7939" width="16.33203125" style="74" customWidth="1"/>
    <col min="7940" max="7940" width="16.44140625" style="74" customWidth="1"/>
    <col min="7941" max="7941" width="13.5546875" style="74" customWidth="1"/>
    <col min="7942" max="8192" width="9.109375" style="74"/>
    <col min="8193" max="8193" width="6.109375" style="74" customWidth="1"/>
    <col min="8194" max="8194" width="71.88671875" style="74" customWidth="1"/>
    <col min="8195" max="8195" width="16.33203125" style="74" customWidth="1"/>
    <col min="8196" max="8196" width="16.44140625" style="74" customWidth="1"/>
    <col min="8197" max="8197" width="13.5546875" style="74" customWidth="1"/>
    <col min="8198" max="8448" width="9.109375" style="74"/>
    <col min="8449" max="8449" width="6.109375" style="74" customWidth="1"/>
    <col min="8450" max="8450" width="71.88671875" style="74" customWidth="1"/>
    <col min="8451" max="8451" width="16.33203125" style="74" customWidth="1"/>
    <col min="8452" max="8452" width="16.44140625" style="74" customWidth="1"/>
    <col min="8453" max="8453" width="13.5546875" style="74" customWidth="1"/>
    <col min="8454" max="8704" width="9.109375" style="74"/>
    <col min="8705" max="8705" width="6.109375" style="74" customWidth="1"/>
    <col min="8706" max="8706" width="71.88671875" style="74" customWidth="1"/>
    <col min="8707" max="8707" width="16.33203125" style="74" customWidth="1"/>
    <col min="8708" max="8708" width="16.44140625" style="74" customWidth="1"/>
    <col min="8709" max="8709" width="13.5546875" style="74" customWidth="1"/>
    <col min="8710" max="8960" width="9.109375" style="74"/>
    <col min="8961" max="8961" width="6.109375" style="74" customWidth="1"/>
    <col min="8962" max="8962" width="71.88671875" style="74" customWidth="1"/>
    <col min="8963" max="8963" width="16.33203125" style="74" customWidth="1"/>
    <col min="8964" max="8964" width="16.44140625" style="74" customWidth="1"/>
    <col min="8965" max="8965" width="13.5546875" style="74" customWidth="1"/>
    <col min="8966" max="9216" width="9.109375" style="74"/>
    <col min="9217" max="9217" width="6.109375" style="74" customWidth="1"/>
    <col min="9218" max="9218" width="71.88671875" style="74" customWidth="1"/>
    <col min="9219" max="9219" width="16.33203125" style="74" customWidth="1"/>
    <col min="9220" max="9220" width="16.44140625" style="74" customWidth="1"/>
    <col min="9221" max="9221" width="13.5546875" style="74" customWidth="1"/>
    <col min="9222" max="9472" width="9.109375" style="74"/>
    <col min="9473" max="9473" width="6.109375" style="74" customWidth="1"/>
    <col min="9474" max="9474" width="71.88671875" style="74" customWidth="1"/>
    <col min="9475" max="9475" width="16.33203125" style="74" customWidth="1"/>
    <col min="9476" max="9476" width="16.44140625" style="74" customWidth="1"/>
    <col min="9477" max="9477" width="13.5546875" style="74" customWidth="1"/>
    <col min="9478" max="9728" width="9.109375" style="74"/>
    <col min="9729" max="9729" width="6.109375" style="74" customWidth="1"/>
    <col min="9730" max="9730" width="71.88671875" style="74" customWidth="1"/>
    <col min="9731" max="9731" width="16.33203125" style="74" customWidth="1"/>
    <col min="9732" max="9732" width="16.44140625" style="74" customWidth="1"/>
    <col min="9733" max="9733" width="13.5546875" style="74" customWidth="1"/>
    <col min="9734" max="9984" width="9.109375" style="74"/>
    <col min="9985" max="9985" width="6.109375" style="74" customWidth="1"/>
    <col min="9986" max="9986" width="71.88671875" style="74" customWidth="1"/>
    <col min="9987" max="9987" width="16.33203125" style="74" customWidth="1"/>
    <col min="9988" max="9988" width="16.44140625" style="74" customWidth="1"/>
    <col min="9989" max="9989" width="13.5546875" style="74" customWidth="1"/>
    <col min="9990" max="10240" width="9.109375" style="74"/>
    <col min="10241" max="10241" width="6.109375" style="74" customWidth="1"/>
    <col min="10242" max="10242" width="71.88671875" style="74" customWidth="1"/>
    <col min="10243" max="10243" width="16.33203125" style="74" customWidth="1"/>
    <col min="10244" max="10244" width="16.44140625" style="74" customWidth="1"/>
    <col min="10245" max="10245" width="13.5546875" style="74" customWidth="1"/>
    <col min="10246" max="10496" width="9.109375" style="74"/>
    <col min="10497" max="10497" width="6.109375" style="74" customWidth="1"/>
    <col min="10498" max="10498" width="71.88671875" style="74" customWidth="1"/>
    <col min="10499" max="10499" width="16.33203125" style="74" customWidth="1"/>
    <col min="10500" max="10500" width="16.44140625" style="74" customWidth="1"/>
    <col min="10501" max="10501" width="13.5546875" style="74" customWidth="1"/>
    <col min="10502" max="10752" width="9.109375" style="74"/>
    <col min="10753" max="10753" width="6.109375" style="74" customWidth="1"/>
    <col min="10754" max="10754" width="71.88671875" style="74" customWidth="1"/>
    <col min="10755" max="10755" width="16.33203125" style="74" customWidth="1"/>
    <col min="10756" max="10756" width="16.44140625" style="74" customWidth="1"/>
    <col min="10757" max="10757" width="13.5546875" style="74" customWidth="1"/>
    <col min="10758" max="11008" width="9.109375" style="74"/>
    <col min="11009" max="11009" width="6.109375" style="74" customWidth="1"/>
    <col min="11010" max="11010" width="71.88671875" style="74" customWidth="1"/>
    <col min="11011" max="11011" width="16.33203125" style="74" customWidth="1"/>
    <col min="11012" max="11012" width="16.44140625" style="74" customWidth="1"/>
    <col min="11013" max="11013" width="13.5546875" style="74" customWidth="1"/>
    <col min="11014" max="11264" width="9.109375" style="74"/>
    <col min="11265" max="11265" width="6.109375" style="74" customWidth="1"/>
    <col min="11266" max="11266" width="71.88671875" style="74" customWidth="1"/>
    <col min="11267" max="11267" width="16.33203125" style="74" customWidth="1"/>
    <col min="11268" max="11268" width="16.44140625" style="74" customWidth="1"/>
    <col min="11269" max="11269" width="13.5546875" style="74" customWidth="1"/>
    <col min="11270" max="11520" width="9.109375" style="74"/>
    <col min="11521" max="11521" width="6.109375" style="74" customWidth="1"/>
    <col min="11522" max="11522" width="71.88671875" style="74" customWidth="1"/>
    <col min="11523" max="11523" width="16.33203125" style="74" customWidth="1"/>
    <col min="11524" max="11524" width="16.44140625" style="74" customWidth="1"/>
    <col min="11525" max="11525" width="13.5546875" style="74" customWidth="1"/>
    <col min="11526" max="11776" width="9.109375" style="74"/>
    <col min="11777" max="11777" width="6.109375" style="74" customWidth="1"/>
    <col min="11778" max="11778" width="71.88671875" style="74" customWidth="1"/>
    <col min="11779" max="11779" width="16.33203125" style="74" customWidth="1"/>
    <col min="11780" max="11780" width="16.44140625" style="74" customWidth="1"/>
    <col min="11781" max="11781" width="13.5546875" style="74" customWidth="1"/>
    <col min="11782" max="12032" width="9.109375" style="74"/>
    <col min="12033" max="12033" width="6.109375" style="74" customWidth="1"/>
    <col min="12034" max="12034" width="71.88671875" style="74" customWidth="1"/>
    <col min="12035" max="12035" width="16.33203125" style="74" customWidth="1"/>
    <col min="12036" max="12036" width="16.44140625" style="74" customWidth="1"/>
    <col min="12037" max="12037" width="13.5546875" style="74" customWidth="1"/>
    <col min="12038" max="12288" width="9.109375" style="74"/>
    <col min="12289" max="12289" width="6.109375" style="74" customWidth="1"/>
    <col min="12290" max="12290" width="71.88671875" style="74" customWidth="1"/>
    <col min="12291" max="12291" width="16.33203125" style="74" customWidth="1"/>
    <col min="12292" max="12292" width="16.44140625" style="74" customWidth="1"/>
    <col min="12293" max="12293" width="13.5546875" style="74" customWidth="1"/>
    <col min="12294" max="12544" width="9.109375" style="74"/>
    <col min="12545" max="12545" width="6.109375" style="74" customWidth="1"/>
    <col min="12546" max="12546" width="71.88671875" style="74" customWidth="1"/>
    <col min="12547" max="12547" width="16.33203125" style="74" customWidth="1"/>
    <col min="12548" max="12548" width="16.44140625" style="74" customWidth="1"/>
    <col min="12549" max="12549" width="13.5546875" style="74" customWidth="1"/>
    <col min="12550" max="12800" width="9.109375" style="74"/>
    <col min="12801" max="12801" width="6.109375" style="74" customWidth="1"/>
    <col min="12802" max="12802" width="71.88671875" style="74" customWidth="1"/>
    <col min="12803" max="12803" width="16.33203125" style="74" customWidth="1"/>
    <col min="12804" max="12804" width="16.44140625" style="74" customWidth="1"/>
    <col min="12805" max="12805" width="13.5546875" style="74" customWidth="1"/>
    <col min="12806" max="13056" width="9.109375" style="74"/>
    <col min="13057" max="13057" width="6.109375" style="74" customWidth="1"/>
    <col min="13058" max="13058" width="71.88671875" style="74" customWidth="1"/>
    <col min="13059" max="13059" width="16.33203125" style="74" customWidth="1"/>
    <col min="13060" max="13060" width="16.44140625" style="74" customWidth="1"/>
    <col min="13061" max="13061" width="13.5546875" style="74" customWidth="1"/>
    <col min="13062" max="13312" width="9.109375" style="74"/>
    <col min="13313" max="13313" width="6.109375" style="74" customWidth="1"/>
    <col min="13314" max="13314" width="71.88671875" style="74" customWidth="1"/>
    <col min="13315" max="13315" width="16.33203125" style="74" customWidth="1"/>
    <col min="13316" max="13316" width="16.44140625" style="74" customWidth="1"/>
    <col min="13317" max="13317" width="13.5546875" style="74" customWidth="1"/>
    <col min="13318" max="13568" width="9.109375" style="74"/>
    <col min="13569" max="13569" width="6.109375" style="74" customWidth="1"/>
    <col min="13570" max="13570" width="71.88671875" style="74" customWidth="1"/>
    <col min="13571" max="13571" width="16.33203125" style="74" customWidth="1"/>
    <col min="13572" max="13572" width="16.44140625" style="74" customWidth="1"/>
    <col min="13573" max="13573" width="13.5546875" style="74" customWidth="1"/>
    <col min="13574" max="13824" width="9.109375" style="74"/>
    <col min="13825" max="13825" width="6.109375" style="74" customWidth="1"/>
    <col min="13826" max="13826" width="71.88671875" style="74" customWidth="1"/>
    <col min="13827" max="13827" width="16.33203125" style="74" customWidth="1"/>
    <col min="13828" max="13828" width="16.44140625" style="74" customWidth="1"/>
    <col min="13829" max="13829" width="13.5546875" style="74" customWidth="1"/>
    <col min="13830" max="14080" width="9.109375" style="74"/>
    <col min="14081" max="14081" width="6.109375" style="74" customWidth="1"/>
    <col min="14082" max="14082" width="71.88671875" style="74" customWidth="1"/>
    <col min="14083" max="14083" width="16.33203125" style="74" customWidth="1"/>
    <col min="14084" max="14084" width="16.44140625" style="74" customWidth="1"/>
    <col min="14085" max="14085" width="13.5546875" style="74" customWidth="1"/>
    <col min="14086" max="14336" width="9.109375" style="74"/>
    <col min="14337" max="14337" width="6.109375" style="74" customWidth="1"/>
    <col min="14338" max="14338" width="71.88671875" style="74" customWidth="1"/>
    <col min="14339" max="14339" width="16.33203125" style="74" customWidth="1"/>
    <col min="14340" max="14340" width="16.44140625" style="74" customWidth="1"/>
    <col min="14341" max="14341" width="13.5546875" style="74" customWidth="1"/>
    <col min="14342" max="14592" width="9.109375" style="74"/>
    <col min="14593" max="14593" width="6.109375" style="74" customWidth="1"/>
    <col min="14594" max="14594" width="71.88671875" style="74" customWidth="1"/>
    <col min="14595" max="14595" width="16.33203125" style="74" customWidth="1"/>
    <col min="14596" max="14596" width="16.44140625" style="74" customWidth="1"/>
    <col min="14597" max="14597" width="13.5546875" style="74" customWidth="1"/>
    <col min="14598" max="14848" width="9.109375" style="74"/>
    <col min="14849" max="14849" width="6.109375" style="74" customWidth="1"/>
    <col min="14850" max="14850" width="71.88671875" style="74" customWidth="1"/>
    <col min="14851" max="14851" width="16.33203125" style="74" customWidth="1"/>
    <col min="14852" max="14852" width="16.44140625" style="74" customWidth="1"/>
    <col min="14853" max="14853" width="13.5546875" style="74" customWidth="1"/>
    <col min="14854" max="15104" width="9.109375" style="74"/>
    <col min="15105" max="15105" width="6.109375" style="74" customWidth="1"/>
    <col min="15106" max="15106" width="71.88671875" style="74" customWidth="1"/>
    <col min="15107" max="15107" width="16.33203125" style="74" customWidth="1"/>
    <col min="15108" max="15108" width="16.44140625" style="74" customWidth="1"/>
    <col min="15109" max="15109" width="13.5546875" style="74" customWidth="1"/>
    <col min="15110" max="15360" width="9.109375" style="74"/>
    <col min="15361" max="15361" width="6.109375" style="74" customWidth="1"/>
    <col min="15362" max="15362" width="71.88671875" style="74" customWidth="1"/>
    <col min="15363" max="15363" width="16.33203125" style="74" customWidth="1"/>
    <col min="15364" max="15364" width="16.44140625" style="74" customWidth="1"/>
    <col min="15365" max="15365" width="13.5546875" style="74" customWidth="1"/>
    <col min="15366" max="15616" width="9.109375" style="74"/>
    <col min="15617" max="15617" width="6.109375" style="74" customWidth="1"/>
    <col min="15618" max="15618" width="71.88671875" style="74" customWidth="1"/>
    <col min="15619" max="15619" width="16.33203125" style="74" customWidth="1"/>
    <col min="15620" max="15620" width="16.44140625" style="74" customWidth="1"/>
    <col min="15621" max="15621" width="13.5546875" style="74" customWidth="1"/>
    <col min="15622" max="15872" width="9.109375" style="74"/>
    <col min="15873" max="15873" width="6.109375" style="74" customWidth="1"/>
    <col min="15874" max="15874" width="71.88671875" style="74" customWidth="1"/>
    <col min="15875" max="15875" width="16.33203125" style="74" customWidth="1"/>
    <col min="15876" max="15876" width="16.44140625" style="74" customWidth="1"/>
    <col min="15877" max="15877" width="13.5546875" style="74" customWidth="1"/>
    <col min="15878" max="16128" width="9.109375" style="74"/>
    <col min="16129" max="16129" width="6.109375" style="74" customWidth="1"/>
    <col min="16130" max="16130" width="71.88671875" style="74" customWidth="1"/>
    <col min="16131" max="16131" width="16.33203125" style="74" customWidth="1"/>
    <col min="16132" max="16132" width="16.44140625" style="74" customWidth="1"/>
    <col min="16133" max="16133" width="13.5546875" style="74" customWidth="1"/>
    <col min="16134" max="16384" width="9.109375" style="74"/>
  </cols>
  <sheetData>
    <row r="1" spans="1:5" ht="36.75" customHeight="1">
      <c r="A1" s="73"/>
      <c r="B1" s="224" t="s">
        <v>652</v>
      </c>
      <c r="C1" s="225"/>
      <c r="D1" s="167"/>
      <c r="E1" s="167"/>
    </row>
    <row r="2" spans="1:5">
      <c r="A2" s="226" t="s">
        <v>653</v>
      </c>
      <c r="B2" s="226"/>
      <c r="C2" s="226"/>
      <c r="D2" s="167"/>
      <c r="E2" s="167"/>
    </row>
    <row r="3" spans="1:5" ht="37.5" customHeight="1">
      <c r="A3" s="226"/>
      <c r="B3" s="226"/>
      <c r="C3" s="226"/>
      <c r="D3" s="167"/>
      <c r="E3" s="167"/>
    </row>
    <row r="4" spans="1:5" ht="29.25" customHeight="1">
      <c r="A4" s="75"/>
      <c r="B4" s="76"/>
      <c r="C4" s="227" t="s">
        <v>212</v>
      </c>
      <c r="D4" s="228"/>
      <c r="E4" s="228"/>
    </row>
    <row r="5" spans="1:5" ht="45" customHeight="1">
      <c r="A5" s="77"/>
      <c r="B5" s="78" t="s">
        <v>247</v>
      </c>
      <c r="C5" s="79" t="s">
        <v>594</v>
      </c>
      <c r="D5" s="80" t="s">
        <v>595</v>
      </c>
      <c r="E5" s="80" t="s">
        <v>596</v>
      </c>
    </row>
    <row r="6" spans="1:5" ht="109.5" customHeight="1">
      <c r="A6" s="77">
        <v>1</v>
      </c>
      <c r="B6" s="81" t="s">
        <v>248</v>
      </c>
      <c r="C6" s="82">
        <f>C7</f>
        <v>12000</v>
      </c>
      <c r="D6" s="83">
        <f>D7</f>
        <v>12000</v>
      </c>
      <c r="E6" s="83">
        <f>E7</f>
        <v>12000</v>
      </c>
    </row>
    <row r="7" spans="1:5" ht="54" customHeight="1">
      <c r="A7" s="77" t="s">
        <v>249</v>
      </c>
      <c r="B7" s="84" t="s">
        <v>250</v>
      </c>
      <c r="C7" s="82">
        <v>12000</v>
      </c>
      <c r="D7" s="83">
        <v>12000</v>
      </c>
      <c r="E7" s="83">
        <v>12000</v>
      </c>
    </row>
    <row r="8" spans="1:5" ht="18">
      <c r="A8" s="77"/>
      <c r="B8" s="78" t="s">
        <v>211</v>
      </c>
      <c r="C8" s="150">
        <f>C6</f>
        <v>12000</v>
      </c>
      <c r="D8" s="83">
        <f>D6</f>
        <v>12000</v>
      </c>
      <c r="E8" s="83">
        <f>E6</f>
        <v>12000</v>
      </c>
    </row>
  </sheetData>
  <mergeCells count="3">
    <mergeCell ref="B1:E1"/>
    <mergeCell ref="A2:E3"/>
    <mergeCell ref="C4:E4"/>
  </mergeCells>
  <pageMargins left="0.78740157480314965" right="0.78740157480314965" top="0.39370078740157483" bottom="0.39370078740157483" header="0.51181102362204722" footer="0.51181102362204722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0"/>
  <sheetViews>
    <sheetView zoomScaleNormal="100" zoomScaleSheetLayoutView="75" workbookViewId="0">
      <selection activeCell="F8" sqref="F8"/>
    </sheetView>
  </sheetViews>
  <sheetFormatPr defaultColWidth="9.109375" defaultRowHeight="15"/>
  <cols>
    <col min="1" max="1" width="5.109375" style="10" bestFit="1" customWidth="1"/>
    <col min="2" max="2" width="6.6640625" style="10" customWidth="1"/>
    <col min="3" max="3" width="22.88671875" style="10" customWidth="1"/>
    <col min="4" max="4" width="68.6640625" style="11" customWidth="1"/>
    <col min="5" max="16384" width="9.109375" style="2"/>
  </cols>
  <sheetData>
    <row r="1" spans="1:9" ht="42.75" customHeight="1">
      <c r="A1" s="176" t="s">
        <v>645</v>
      </c>
      <c r="B1" s="176"/>
      <c r="C1" s="176"/>
      <c r="D1" s="176"/>
      <c r="E1" s="1"/>
      <c r="F1" s="1"/>
      <c r="G1" s="1"/>
      <c r="H1" s="1"/>
      <c r="I1" s="1"/>
    </row>
    <row r="2" spans="1:9" ht="49.5" customHeight="1">
      <c r="A2" s="177" t="s">
        <v>576</v>
      </c>
      <c r="B2" s="177"/>
      <c r="C2" s="177"/>
      <c r="D2" s="177"/>
      <c r="E2" s="3"/>
      <c r="F2" s="3"/>
      <c r="G2" s="3"/>
      <c r="H2" s="3"/>
      <c r="I2" s="3"/>
    </row>
    <row r="3" spans="1:9" ht="79.2">
      <c r="A3" s="4" t="s">
        <v>0</v>
      </c>
      <c r="B3" s="4" t="s">
        <v>1</v>
      </c>
      <c r="C3" s="4" t="s">
        <v>2</v>
      </c>
      <c r="D3" s="4" t="s">
        <v>3</v>
      </c>
    </row>
    <row r="4" spans="1:9">
      <c r="A4" s="5">
        <v>1</v>
      </c>
      <c r="B4" s="178" t="s">
        <v>241</v>
      </c>
      <c r="C4" s="178"/>
      <c r="D4" s="178"/>
    </row>
    <row r="5" spans="1:9">
      <c r="A5" s="7">
        <v>1</v>
      </c>
      <c r="B5" s="89" t="s">
        <v>4</v>
      </c>
      <c r="C5" s="8" t="s">
        <v>5</v>
      </c>
      <c r="D5" s="8" t="s">
        <v>6</v>
      </c>
    </row>
    <row r="6" spans="1:9" ht="66">
      <c r="A6" s="7">
        <v>2</v>
      </c>
      <c r="B6" s="89" t="s">
        <v>4</v>
      </c>
      <c r="C6" s="8" t="s">
        <v>7</v>
      </c>
      <c r="D6" s="9" t="s">
        <v>8</v>
      </c>
    </row>
    <row r="7" spans="1:9">
      <c r="A7" s="5">
        <v>2</v>
      </c>
      <c r="B7" s="179" t="s">
        <v>240</v>
      </c>
      <c r="C7" s="179"/>
      <c r="D7" s="179"/>
    </row>
    <row r="8" spans="1:9" ht="52.8">
      <c r="A8" s="7">
        <v>3</v>
      </c>
      <c r="B8" s="89">
        <v>911</v>
      </c>
      <c r="C8" s="90" t="s">
        <v>10</v>
      </c>
      <c r="D8" s="91" t="s">
        <v>11</v>
      </c>
    </row>
    <row r="9" spans="1:9" ht="52.8">
      <c r="A9" s="7">
        <v>4</v>
      </c>
      <c r="B9" s="89">
        <v>911</v>
      </c>
      <c r="C9" s="90" t="s">
        <v>12</v>
      </c>
      <c r="D9" s="91" t="s">
        <v>11</v>
      </c>
    </row>
    <row r="10" spans="1:9" ht="52.8">
      <c r="A10" s="7">
        <v>5</v>
      </c>
      <c r="B10" s="89">
        <v>911</v>
      </c>
      <c r="C10" s="90" t="s">
        <v>13</v>
      </c>
      <c r="D10" s="91" t="s">
        <v>11</v>
      </c>
    </row>
    <row r="11" spans="1:9" ht="52.8">
      <c r="A11" s="7">
        <v>6</v>
      </c>
      <c r="B11" s="89">
        <v>911</v>
      </c>
      <c r="C11" s="90" t="s">
        <v>14</v>
      </c>
      <c r="D11" s="91" t="s">
        <v>11</v>
      </c>
    </row>
    <row r="12" spans="1:9" ht="52.8">
      <c r="A12" s="7">
        <v>7</v>
      </c>
      <c r="B12" s="89">
        <v>911</v>
      </c>
      <c r="C12" s="90" t="s">
        <v>15</v>
      </c>
      <c r="D12" s="91" t="s">
        <v>11</v>
      </c>
    </row>
    <row r="13" spans="1:9" ht="66">
      <c r="A13" s="7">
        <v>8</v>
      </c>
      <c r="B13" s="89" t="s">
        <v>16</v>
      </c>
      <c r="C13" s="90" t="s">
        <v>279</v>
      </c>
      <c r="D13" s="92" t="s">
        <v>17</v>
      </c>
      <c r="E13" s="2" t="s">
        <v>18</v>
      </c>
    </row>
    <row r="14" spans="1:9" ht="39.75" customHeight="1">
      <c r="A14" s="7">
        <v>9</v>
      </c>
      <c r="B14" s="89">
        <v>911</v>
      </c>
      <c r="C14" s="93" t="s">
        <v>19</v>
      </c>
      <c r="D14" s="91" t="s">
        <v>20</v>
      </c>
    </row>
    <row r="15" spans="1:9" ht="41.25" customHeight="1">
      <c r="A15" s="7">
        <v>10</v>
      </c>
      <c r="B15" s="89">
        <v>911</v>
      </c>
      <c r="C15" s="93" t="s">
        <v>21</v>
      </c>
      <c r="D15" s="91" t="s">
        <v>20</v>
      </c>
    </row>
    <row r="16" spans="1:9" ht="67.5" customHeight="1">
      <c r="A16" s="7">
        <v>11</v>
      </c>
      <c r="B16" s="89">
        <v>911</v>
      </c>
      <c r="C16" s="93" t="s">
        <v>22</v>
      </c>
      <c r="D16" s="91" t="s">
        <v>20</v>
      </c>
    </row>
    <row r="17" spans="1:5" ht="39.6">
      <c r="A17" s="7">
        <v>12</v>
      </c>
      <c r="B17" s="89">
        <v>911</v>
      </c>
      <c r="C17" s="93" t="s">
        <v>23</v>
      </c>
      <c r="D17" s="94" t="s">
        <v>24</v>
      </c>
      <c r="E17" s="2" t="s">
        <v>18</v>
      </c>
    </row>
    <row r="18" spans="1:5" ht="39.6">
      <c r="A18" s="7">
        <v>13</v>
      </c>
      <c r="B18" s="89">
        <v>911</v>
      </c>
      <c r="C18" s="93" t="s">
        <v>25</v>
      </c>
      <c r="D18" s="94" t="s">
        <v>24</v>
      </c>
    </row>
    <row r="19" spans="1:5" ht="39.6">
      <c r="A19" s="7">
        <v>14</v>
      </c>
      <c r="B19" s="89">
        <v>911</v>
      </c>
      <c r="C19" s="93" t="s">
        <v>26</v>
      </c>
      <c r="D19" s="94" t="s">
        <v>24</v>
      </c>
      <c r="E19" s="2" t="s">
        <v>18</v>
      </c>
    </row>
    <row r="20" spans="1:5" ht="39.6">
      <c r="A20" s="7">
        <v>15</v>
      </c>
      <c r="B20" s="89">
        <v>911</v>
      </c>
      <c r="C20" s="93" t="s">
        <v>27</v>
      </c>
      <c r="D20" s="6" t="s">
        <v>28</v>
      </c>
    </row>
    <row r="21" spans="1:5" ht="39.6">
      <c r="A21" s="7">
        <v>16</v>
      </c>
      <c r="B21" s="89">
        <v>911</v>
      </c>
      <c r="C21" s="93" t="s">
        <v>29</v>
      </c>
      <c r="D21" s="6" t="s">
        <v>30</v>
      </c>
    </row>
    <row r="22" spans="1:5" ht="26.4">
      <c r="A22" s="7">
        <v>17</v>
      </c>
      <c r="B22" s="89">
        <v>911</v>
      </c>
      <c r="C22" s="93" t="s">
        <v>31</v>
      </c>
      <c r="D22" s="6" t="s">
        <v>32</v>
      </c>
    </row>
    <row r="23" spans="1:5">
      <c r="A23" s="7">
        <v>18</v>
      </c>
      <c r="B23" s="89">
        <v>911</v>
      </c>
      <c r="C23" s="93" t="s">
        <v>5</v>
      </c>
      <c r="D23" s="6" t="s">
        <v>33</v>
      </c>
    </row>
    <row r="24" spans="1:5">
      <c r="A24" s="7">
        <v>19</v>
      </c>
      <c r="B24" s="89">
        <v>911</v>
      </c>
      <c r="C24" s="93" t="s">
        <v>34</v>
      </c>
      <c r="D24" s="91" t="s">
        <v>35</v>
      </c>
    </row>
    <row r="25" spans="1:5" ht="26.4">
      <c r="A25" s="7">
        <v>20</v>
      </c>
      <c r="B25" s="89">
        <v>911</v>
      </c>
      <c r="C25" s="93" t="s">
        <v>36</v>
      </c>
      <c r="D25" s="91" t="s">
        <v>37</v>
      </c>
    </row>
    <row r="26" spans="1:5" ht="26.4">
      <c r="A26" s="7">
        <v>21</v>
      </c>
      <c r="B26" s="89">
        <v>911</v>
      </c>
      <c r="C26" s="95" t="s">
        <v>38</v>
      </c>
      <c r="D26" s="94" t="s">
        <v>39</v>
      </c>
    </row>
    <row r="27" spans="1:5" ht="52.8">
      <c r="A27" s="7">
        <v>22</v>
      </c>
      <c r="B27" s="89">
        <v>911</v>
      </c>
      <c r="C27" s="90" t="s">
        <v>280</v>
      </c>
      <c r="D27" s="6" t="s">
        <v>40</v>
      </c>
    </row>
    <row r="28" spans="1:5">
      <c r="A28" s="7">
        <v>23</v>
      </c>
      <c r="B28" s="89">
        <v>911</v>
      </c>
      <c r="C28" s="90" t="s">
        <v>41</v>
      </c>
      <c r="D28" s="9" t="s">
        <v>42</v>
      </c>
    </row>
    <row r="29" spans="1:5" ht="39.6">
      <c r="A29" s="7">
        <v>24</v>
      </c>
      <c r="B29" s="89">
        <v>911</v>
      </c>
      <c r="C29" s="96" t="s">
        <v>572</v>
      </c>
      <c r="D29" s="67" t="s">
        <v>281</v>
      </c>
    </row>
    <row r="30" spans="1:5" ht="36.75" customHeight="1">
      <c r="A30" s="7">
        <v>25</v>
      </c>
      <c r="B30" s="89">
        <v>911</v>
      </c>
      <c r="C30" s="96" t="s">
        <v>277</v>
      </c>
      <c r="D30" s="67" t="s">
        <v>237</v>
      </c>
    </row>
    <row r="31" spans="1:5">
      <c r="A31" s="7">
        <v>26</v>
      </c>
      <c r="B31" s="89">
        <v>911</v>
      </c>
      <c r="C31" s="90" t="s">
        <v>238</v>
      </c>
      <c r="D31" s="9" t="s">
        <v>242</v>
      </c>
    </row>
    <row r="32" spans="1:5" ht="39.6">
      <c r="A32" s="7">
        <v>27</v>
      </c>
      <c r="B32" s="89">
        <v>911</v>
      </c>
      <c r="C32" s="90" t="s">
        <v>278</v>
      </c>
      <c r="D32" s="6" t="s">
        <v>239</v>
      </c>
    </row>
    <row r="33" spans="1:4" ht="26.4">
      <c r="A33" s="7">
        <v>28</v>
      </c>
      <c r="B33" s="89">
        <v>911</v>
      </c>
      <c r="C33" s="90" t="s">
        <v>44</v>
      </c>
      <c r="D33" s="9" t="s">
        <v>45</v>
      </c>
    </row>
    <row r="34" spans="1:4" ht="26.4">
      <c r="A34" s="7">
        <v>29</v>
      </c>
      <c r="B34" s="89">
        <v>911</v>
      </c>
      <c r="C34" s="90" t="s">
        <v>46</v>
      </c>
      <c r="D34" s="6" t="s">
        <v>47</v>
      </c>
    </row>
    <row r="35" spans="1:4">
      <c r="A35" s="7">
        <v>30</v>
      </c>
      <c r="B35" s="89">
        <v>911</v>
      </c>
      <c r="C35" s="90" t="s">
        <v>48</v>
      </c>
      <c r="D35" s="6" t="s">
        <v>49</v>
      </c>
    </row>
    <row r="36" spans="1:4" ht="26.4">
      <c r="A36" s="7">
        <v>31</v>
      </c>
      <c r="B36" s="89">
        <v>911</v>
      </c>
      <c r="C36" s="90" t="s">
        <v>50</v>
      </c>
      <c r="D36" s="6" t="s">
        <v>51</v>
      </c>
    </row>
    <row r="37" spans="1:4" ht="39.6">
      <c r="A37" s="7">
        <v>32</v>
      </c>
      <c r="B37" s="89">
        <v>911</v>
      </c>
      <c r="C37" s="90" t="s">
        <v>52</v>
      </c>
      <c r="D37" s="6" t="s">
        <v>53</v>
      </c>
    </row>
    <row r="42" spans="1:4" ht="38.25" customHeight="1"/>
    <row r="48" spans="1:4" ht="63.75" customHeight="1"/>
    <row r="52" ht="89.25" customHeight="1"/>
    <row r="100" ht="15.75" customHeight="1"/>
  </sheetData>
  <autoFilter ref="A3:I112"/>
  <mergeCells count="4">
    <mergeCell ref="A1:D1"/>
    <mergeCell ref="A2:D2"/>
    <mergeCell ref="B4:D4"/>
    <mergeCell ref="B7:D7"/>
  </mergeCells>
  <pageMargins left="0.98425196850393704" right="0.39370078740157483" top="0.39370078740157483" bottom="0.21" header="0.39370078740157483" footer="0.23622047244094491"/>
  <pageSetup paperSize="9" scale="86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3"/>
  <sheetViews>
    <sheetView view="pageBreakPreview" topLeftCell="H1" zoomScaleSheetLayoutView="100" workbookViewId="0">
      <selection activeCell="A6" sqref="A6:J6"/>
    </sheetView>
  </sheetViews>
  <sheetFormatPr defaultRowHeight="13.2"/>
  <cols>
    <col min="1" max="1" width="8" hidden="1" customWidth="1"/>
    <col min="2" max="7" width="9.109375" hidden="1" customWidth="1"/>
    <col min="8" max="8" width="8" customWidth="1"/>
    <col min="9" max="9" width="21.44140625" customWidth="1"/>
    <col min="10" max="10" width="71.44140625" customWidth="1"/>
    <col min="257" max="263" width="0" hidden="1" customWidth="1"/>
    <col min="264" max="264" width="8" customWidth="1"/>
    <col min="265" max="265" width="21.44140625" customWidth="1"/>
    <col min="266" max="266" width="71.44140625" customWidth="1"/>
    <col min="513" max="519" width="0" hidden="1" customWidth="1"/>
    <col min="520" max="520" width="8" customWidth="1"/>
    <col min="521" max="521" width="21.44140625" customWidth="1"/>
    <col min="522" max="522" width="71.44140625" customWidth="1"/>
    <col min="769" max="775" width="0" hidden="1" customWidth="1"/>
    <col min="776" max="776" width="8" customWidth="1"/>
    <col min="777" max="777" width="21.44140625" customWidth="1"/>
    <col min="778" max="778" width="71.44140625" customWidth="1"/>
    <col min="1025" max="1031" width="0" hidden="1" customWidth="1"/>
    <col min="1032" max="1032" width="8" customWidth="1"/>
    <col min="1033" max="1033" width="21.44140625" customWidth="1"/>
    <col min="1034" max="1034" width="71.44140625" customWidth="1"/>
    <col min="1281" max="1287" width="0" hidden="1" customWidth="1"/>
    <col min="1288" max="1288" width="8" customWidth="1"/>
    <col min="1289" max="1289" width="21.44140625" customWidth="1"/>
    <col min="1290" max="1290" width="71.44140625" customWidth="1"/>
    <col min="1537" max="1543" width="0" hidden="1" customWidth="1"/>
    <col min="1544" max="1544" width="8" customWidth="1"/>
    <col min="1545" max="1545" width="21.44140625" customWidth="1"/>
    <col min="1546" max="1546" width="71.44140625" customWidth="1"/>
    <col min="1793" max="1799" width="0" hidden="1" customWidth="1"/>
    <col min="1800" max="1800" width="8" customWidth="1"/>
    <col min="1801" max="1801" width="21.44140625" customWidth="1"/>
    <col min="1802" max="1802" width="71.44140625" customWidth="1"/>
    <col min="2049" max="2055" width="0" hidden="1" customWidth="1"/>
    <col min="2056" max="2056" width="8" customWidth="1"/>
    <col min="2057" max="2057" width="21.44140625" customWidth="1"/>
    <col min="2058" max="2058" width="71.44140625" customWidth="1"/>
    <col min="2305" max="2311" width="0" hidden="1" customWidth="1"/>
    <col min="2312" max="2312" width="8" customWidth="1"/>
    <col min="2313" max="2313" width="21.44140625" customWidth="1"/>
    <col min="2314" max="2314" width="71.44140625" customWidth="1"/>
    <col min="2561" max="2567" width="0" hidden="1" customWidth="1"/>
    <col min="2568" max="2568" width="8" customWidth="1"/>
    <col min="2569" max="2569" width="21.44140625" customWidth="1"/>
    <col min="2570" max="2570" width="71.44140625" customWidth="1"/>
    <col min="2817" max="2823" width="0" hidden="1" customWidth="1"/>
    <col min="2824" max="2824" width="8" customWidth="1"/>
    <col min="2825" max="2825" width="21.44140625" customWidth="1"/>
    <col min="2826" max="2826" width="71.44140625" customWidth="1"/>
    <col min="3073" max="3079" width="0" hidden="1" customWidth="1"/>
    <col min="3080" max="3080" width="8" customWidth="1"/>
    <col min="3081" max="3081" width="21.44140625" customWidth="1"/>
    <col min="3082" max="3082" width="71.44140625" customWidth="1"/>
    <col min="3329" max="3335" width="0" hidden="1" customWidth="1"/>
    <col min="3336" max="3336" width="8" customWidth="1"/>
    <col min="3337" max="3337" width="21.44140625" customWidth="1"/>
    <col min="3338" max="3338" width="71.44140625" customWidth="1"/>
    <col min="3585" max="3591" width="0" hidden="1" customWidth="1"/>
    <col min="3592" max="3592" width="8" customWidth="1"/>
    <col min="3593" max="3593" width="21.44140625" customWidth="1"/>
    <col min="3594" max="3594" width="71.44140625" customWidth="1"/>
    <col min="3841" max="3847" width="0" hidden="1" customWidth="1"/>
    <col min="3848" max="3848" width="8" customWidth="1"/>
    <col min="3849" max="3849" width="21.44140625" customWidth="1"/>
    <col min="3850" max="3850" width="71.44140625" customWidth="1"/>
    <col min="4097" max="4103" width="0" hidden="1" customWidth="1"/>
    <col min="4104" max="4104" width="8" customWidth="1"/>
    <col min="4105" max="4105" width="21.44140625" customWidth="1"/>
    <col min="4106" max="4106" width="71.44140625" customWidth="1"/>
    <col min="4353" max="4359" width="0" hidden="1" customWidth="1"/>
    <col min="4360" max="4360" width="8" customWidth="1"/>
    <col min="4361" max="4361" width="21.44140625" customWidth="1"/>
    <col min="4362" max="4362" width="71.44140625" customWidth="1"/>
    <col min="4609" max="4615" width="0" hidden="1" customWidth="1"/>
    <col min="4616" max="4616" width="8" customWidth="1"/>
    <col min="4617" max="4617" width="21.44140625" customWidth="1"/>
    <col min="4618" max="4618" width="71.44140625" customWidth="1"/>
    <col min="4865" max="4871" width="0" hidden="1" customWidth="1"/>
    <col min="4872" max="4872" width="8" customWidth="1"/>
    <col min="4873" max="4873" width="21.44140625" customWidth="1"/>
    <col min="4874" max="4874" width="71.44140625" customWidth="1"/>
    <col min="5121" max="5127" width="0" hidden="1" customWidth="1"/>
    <col min="5128" max="5128" width="8" customWidth="1"/>
    <col min="5129" max="5129" width="21.44140625" customWidth="1"/>
    <col min="5130" max="5130" width="71.44140625" customWidth="1"/>
    <col min="5377" max="5383" width="0" hidden="1" customWidth="1"/>
    <col min="5384" max="5384" width="8" customWidth="1"/>
    <col min="5385" max="5385" width="21.44140625" customWidth="1"/>
    <col min="5386" max="5386" width="71.44140625" customWidth="1"/>
    <col min="5633" max="5639" width="0" hidden="1" customWidth="1"/>
    <col min="5640" max="5640" width="8" customWidth="1"/>
    <col min="5641" max="5641" width="21.44140625" customWidth="1"/>
    <col min="5642" max="5642" width="71.44140625" customWidth="1"/>
    <col min="5889" max="5895" width="0" hidden="1" customWidth="1"/>
    <col min="5896" max="5896" width="8" customWidth="1"/>
    <col min="5897" max="5897" width="21.44140625" customWidth="1"/>
    <col min="5898" max="5898" width="71.44140625" customWidth="1"/>
    <col min="6145" max="6151" width="0" hidden="1" customWidth="1"/>
    <col min="6152" max="6152" width="8" customWidth="1"/>
    <col min="6153" max="6153" width="21.44140625" customWidth="1"/>
    <col min="6154" max="6154" width="71.44140625" customWidth="1"/>
    <col min="6401" max="6407" width="0" hidden="1" customWidth="1"/>
    <col min="6408" max="6408" width="8" customWidth="1"/>
    <col min="6409" max="6409" width="21.44140625" customWidth="1"/>
    <col min="6410" max="6410" width="71.44140625" customWidth="1"/>
    <col min="6657" max="6663" width="0" hidden="1" customWidth="1"/>
    <col min="6664" max="6664" width="8" customWidth="1"/>
    <col min="6665" max="6665" width="21.44140625" customWidth="1"/>
    <col min="6666" max="6666" width="71.44140625" customWidth="1"/>
    <col min="6913" max="6919" width="0" hidden="1" customWidth="1"/>
    <col min="6920" max="6920" width="8" customWidth="1"/>
    <col min="6921" max="6921" width="21.44140625" customWidth="1"/>
    <col min="6922" max="6922" width="71.44140625" customWidth="1"/>
    <col min="7169" max="7175" width="0" hidden="1" customWidth="1"/>
    <col min="7176" max="7176" width="8" customWidth="1"/>
    <col min="7177" max="7177" width="21.44140625" customWidth="1"/>
    <col min="7178" max="7178" width="71.44140625" customWidth="1"/>
    <col min="7425" max="7431" width="0" hidden="1" customWidth="1"/>
    <col min="7432" max="7432" width="8" customWidth="1"/>
    <col min="7433" max="7433" width="21.44140625" customWidth="1"/>
    <col min="7434" max="7434" width="71.44140625" customWidth="1"/>
    <col min="7681" max="7687" width="0" hidden="1" customWidth="1"/>
    <col min="7688" max="7688" width="8" customWidth="1"/>
    <col min="7689" max="7689" width="21.44140625" customWidth="1"/>
    <col min="7690" max="7690" width="71.44140625" customWidth="1"/>
    <col min="7937" max="7943" width="0" hidden="1" customWidth="1"/>
    <col min="7944" max="7944" width="8" customWidth="1"/>
    <col min="7945" max="7945" width="21.44140625" customWidth="1"/>
    <col min="7946" max="7946" width="71.44140625" customWidth="1"/>
    <col min="8193" max="8199" width="0" hidden="1" customWidth="1"/>
    <col min="8200" max="8200" width="8" customWidth="1"/>
    <col min="8201" max="8201" width="21.44140625" customWidth="1"/>
    <col min="8202" max="8202" width="71.44140625" customWidth="1"/>
    <col min="8449" max="8455" width="0" hidden="1" customWidth="1"/>
    <col min="8456" max="8456" width="8" customWidth="1"/>
    <col min="8457" max="8457" width="21.44140625" customWidth="1"/>
    <col min="8458" max="8458" width="71.44140625" customWidth="1"/>
    <col min="8705" max="8711" width="0" hidden="1" customWidth="1"/>
    <col min="8712" max="8712" width="8" customWidth="1"/>
    <col min="8713" max="8713" width="21.44140625" customWidth="1"/>
    <col min="8714" max="8714" width="71.44140625" customWidth="1"/>
    <col min="8961" max="8967" width="0" hidden="1" customWidth="1"/>
    <col min="8968" max="8968" width="8" customWidth="1"/>
    <col min="8969" max="8969" width="21.44140625" customWidth="1"/>
    <col min="8970" max="8970" width="71.44140625" customWidth="1"/>
    <col min="9217" max="9223" width="0" hidden="1" customWidth="1"/>
    <col min="9224" max="9224" width="8" customWidth="1"/>
    <col min="9225" max="9225" width="21.44140625" customWidth="1"/>
    <col min="9226" max="9226" width="71.44140625" customWidth="1"/>
    <col min="9473" max="9479" width="0" hidden="1" customWidth="1"/>
    <col min="9480" max="9480" width="8" customWidth="1"/>
    <col min="9481" max="9481" width="21.44140625" customWidth="1"/>
    <col min="9482" max="9482" width="71.44140625" customWidth="1"/>
    <col min="9729" max="9735" width="0" hidden="1" customWidth="1"/>
    <col min="9736" max="9736" width="8" customWidth="1"/>
    <col min="9737" max="9737" width="21.44140625" customWidth="1"/>
    <col min="9738" max="9738" width="71.44140625" customWidth="1"/>
    <col min="9985" max="9991" width="0" hidden="1" customWidth="1"/>
    <col min="9992" max="9992" width="8" customWidth="1"/>
    <col min="9993" max="9993" width="21.44140625" customWidth="1"/>
    <col min="9994" max="9994" width="71.44140625" customWidth="1"/>
    <col min="10241" max="10247" width="0" hidden="1" customWidth="1"/>
    <col min="10248" max="10248" width="8" customWidth="1"/>
    <col min="10249" max="10249" width="21.44140625" customWidth="1"/>
    <col min="10250" max="10250" width="71.44140625" customWidth="1"/>
    <col min="10497" max="10503" width="0" hidden="1" customWidth="1"/>
    <col min="10504" max="10504" width="8" customWidth="1"/>
    <col min="10505" max="10505" width="21.44140625" customWidth="1"/>
    <col min="10506" max="10506" width="71.44140625" customWidth="1"/>
    <col min="10753" max="10759" width="0" hidden="1" customWidth="1"/>
    <col min="10760" max="10760" width="8" customWidth="1"/>
    <col min="10761" max="10761" width="21.44140625" customWidth="1"/>
    <col min="10762" max="10762" width="71.44140625" customWidth="1"/>
    <col min="11009" max="11015" width="0" hidden="1" customWidth="1"/>
    <col min="11016" max="11016" width="8" customWidth="1"/>
    <col min="11017" max="11017" width="21.44140625" customWidth="1"/>
    <col min="11018" max="11018" width="71.44140625" customWidth="1"/>
    <col min="11265" max="11271" width="0" hidden="1" customWidth="1"/>
    <col min="11272" max="11272" width="8" customWidth="1"/>
    <col min="11273" max="11273" width="21.44140625" customWidth="1"/>
    <col min="11274" max="11274" width="71.44140625" customWidth="1"/>
    <col min="11521" max="11527" width="0" hidden="1" customWidth="1"/>
    <col min="11528" max="11528" width="8" customWidth="1"/>
    <col min="11529" max="11529" width="21.44140625" customWidth="1"/>
    <col min="11530" max="11530" width="71.44140625" customWidth="1"/>
    <col min="11777" max="11783" width="0" hidden="1" customWidth="1"/>
    <col min="11784" max="11784" width="8" customWidth="1"/>
    <col min="11785" max="11785" width="21.44140625" customWidth="1"/>
    <col min="11786" max="11786" width="71.44140625" customWidth="1"/>
    <col min="12033" max="12039" width="0" hidden="1" customWidth="1"/>
    <col min="12040" max="12040" width="8" customWidth="1"/>
    <col min="12041" max="12041" width="21.44140625" customWidth="1"/>
    <col min="12042" max="12042" width="71.44140625" customWidth="1"/>
    <col min="12289" max="12295" width="0" hidden="1" customWidth="1"/>
    <col min="12296" max="12296" width="8" customWidth="1"/>
    <col min="12297" max="12297" width="21.44140625" customWidth="1"/>
    <col min="12298" max="12298" width="71.44140625" customWidth="1"/>
    <col min="12545" max="12551" width="0" hidden="1" customWidth="1"/>
    <col min="12552" max="12552" width="8" customWidth="1"/>
    <col min="12553" max="12553" width="21.44140625" customWidth="1"/>
    <col min="12554" max="12554" width="71.44140625" customWidth="1"/>
    <col min="12801" max="12807" width="0" hidden="1" customWidth="1"/>
    <col min="12808" max="12808" width="8" customWidth="1"/>
    <col min="12809" max="12809" width="21.44140625" customWidth="1"/>
    <col min="12810" max="12810" width="71.44140625" customWidth="1"/>
    <col min="13057" max="13063" width="0" hidden="1" customWidth="1"/>
    <col min="13064" max="13064" width="8" customWidth="1"/>
    <col min="13065" max="13065" width="21.44140625" customWidth="1"/>
    <col min="13066" max="13066" width="71.44140625" customWidth="1"/>
    <col min="13313" max="13319" width="0" hidden="1" customWidth="1"/>
    <col min="13320" max="13320" width="8" customWidth="1"/>
    <col min="13321" max="13321" width="21.44140625" customWidth="1"/>
    <col min="13322" max="13322" width="71.44140625" customWidth="1"/>
    <col min="13569" max="13575" width="0" hidden="1" customWidth="1"/>
    <col min="13576" max="13576" width="8" customWidth="1"/>
    <col min="13577" max="13577" width="21.44140625" customWidth="1"/>
    <col min="13578" max="13578" width="71.44140625" customWidth="1"/>
    <col min="13825" max="13831" width="0" hidden="1" customWidth="1"/>
    <col min="13832" max="13832" width="8" customWidth="1"/>
    <col min="13833" max="13833" width="21.44140625" customWidth="1"/>
    <col min="13834" max="13834" width="71.44140625" customWidth="1"/>
    <col min="14081" max="14087" width="0" hidden="1" customWidth="1"/>
    <col min="14088" max="14088" width="8" customWidth="1"/>
    <col min="14089" max="14089" width="21.44140625" customWidth="1"/>
    <col min="14090" max="14090" width="71.44140625" customWidth="1"/>
    <col min="14337" max="14343" width="0" hidden="1" customWidth="1"/>
    <col min="14344" max="14344" width="8" customWidth="1"/>
    <col min="14345" max="14345" width="21.44140625" customWidth="1"/>
    <col min="14346" max="14346" width="71.44140625" customWidth="1"/>
    <col min="14593" max="14599" width="0" hidden="1" customWidth="1"/>
    <col min="14600" max="14600" width="8" customWidth="1"/>
    <col min="14601" max="14601" width="21.44140625" customWidth="1"/>
    <col min="14602" max="14602" width="71.44140625" customWidth="1"/>
    <col min="14849" max="14855" width="0" hidden="1" customWidth="1"/>
    <col min="14856" max="14856" width="8" customWidth="1"/>
    <col min="14857" max="14857" width="21.44140625" customWidth="1"/>
    <col min="14858" max="14858" width="71.44140625" customWidth="1"/>
    <col min="15105" max="15111" width="0" hidden="1" customWidth="1"/>
    <col min="15112" max="15112" width="8" customWidth="1"/>
    <col min="15113" max="15113" width="21.44140625" customWidth="1"/>
    <col min="15114" max="15114" width="71.44140625" customWidth="1"/>
    <col min="15361" max="15367" width="0" hidden="1" customWidth="1"/>
    <col min="15368" max="15368" width="8" customWidth="1"/>
    <col min="15369" max="15369" width="21.44140625" customWidth="1"/>
    <col min="15370" max="15370" width="71.44140625" customWidth="1"/>
    <col min="15617" max="15623" width="0" hidden="1" customWidth="1"/>
    <col min="15624" max="15624" width="8" customWidth="1"/>
    <col min="15625" max="15625" width="21.44140625" customWidth="1"/>
    <col min="15626" max="15626" width="71.44140625" customWidth="1"/>
    <col min="15873" max="15879" width="0" hidden="1" customWidth="1"/>
    <col min="15880" max="15880" width="8" customWidth="1"/>
    <col min="15881" max="15881" width="21.44140625" customWidth="1"/>
    <col min="15882" max="15882" width="71.44140625" customWidth="1"/>
    <col min="16129" max="16135" width="0" hidden="1" customWidth="1"/>
    <col min="16136" max="16136" width="8" customWidth="1"/>
    <col min="16137" max="16137" width="21.44140625" customWidth="1"/>
    <col min="16138" max="16138" width="71.44140625" customWidth="1"/>
  </cols>
  <sheetData>
    <row r="1" spans="1:10" ht="13.8">
      <c r="A1" s="62"/>
      <c r="B1" s="62"/>
      <c r="C1" s="62"/>
      <c r="D1" s="62"/>
      <c r="E1" s="62"/>
      <c r="F1" s="62"/>
      <c r="G1" s="62"/>
      <c r="H1" s="62"/>
      <c r="I1" s="63"/>
      <c r="J1" s="68" t="s">
        <v>276</v>
      </c>
    </row>
    <row r="2" spans="1:10" ht="13.8">
      <c r="A2" s="62"/>
      <c r="B2" s="62"/>
      <c r="C2" s="62"/>
      <c r="D2" s="62"/>
      <c r="E2" s="62"/>
      <c r="F2" s="62"/>
      <c r="G2" s="62"/>
      <c r="H2" s="62"/>
      <c r="I2" s="63"/>
      <c r="J2" s="68" t="s">
        <v>213</v>
      </c>
    </row>
    <row r="3" spans="1:10" ht="13.8">
      <c r="A3" s="62"/>
      <c r="B3" s="62"/>
      <c r="C3" s="62"/>
      <c r="D3" s="62"/>
      <c r="E3" s="62"/>
      <c r="F3" s="62"/>
      <c r="G3" s="62"/>
      <c r="H3" s="62"/>
      <c r="I3" s="63"/>
      <c r="J3" s="68" t="s">
        <v>646</v>
      </c>
    </row>
    <row r="4" spans="1:10" ht="13.8">
      <c r="A4" s="62"/>
      <c r="B4" s="62"/>
      <c r="C4" s="62"/>
      <c r="D4" s="62"/>
      <c r="E4" s="62"/>
      <c r="F4" s="62"/>
      <c r="G4" s="62"/>
      <c r="H4" s="62"/>
      <c r="I4" s="63"/>
      <c r="J4" s="69"/>
    </row>
    <row r="5" spans="1:10" ht="15.6">
      <c r="A5" s="186" t="s">
        <v>243</v>
      </c>
      <c r="B5" s="186"/>
      <c r="C5" s="186"/>
      <c r="D5" s="186"/>
      <c r="E5" s="186"/>
      <c r="F5" s="186"/>
      <c r="G5" s="186"/>
      <c r="H5" s="186"/>
      <c r="I5" s="186"/>
      <c r="J5" s="186"/>
    </row>
    <row r="6" spans="1:10" ht="23.25" customHeight="1">
      <c r="A6" s="186" t="s">
        <v>577</v>
      </c>
      <c r="B6" s="186"/>
      <c r="C6" s="186"/>
      <c r="D6" s="186"/>
      <c r="E6" s="186"/>
      <c r="F6" s="186"/>
      <c r="G6" s="186"/>
      <c r="H6" s="186"/>
      <c r="I6" s="186"/>
      <c r="J6" s="186"/>
    </row>
    <row r="7" spans="1:10" ht="25.5" customHeight="1">
      <c r="A7" s="187" t="s">
        <v>244</v>
      </c>
      <c r="B7" s="188"/>
      <c r="C7" s="188"/>
      <c r="D7" s="188"/>
      <c r="E7" s="188"/>
      <c r="F7" s="188"/>
      <c r="G7" s="188"/>
      <c r="H7" s="189"/>
      <c r="I7" s="193" t="s">
        <v>54</v>
      </c>
      <c r="J7" s="194" t="s">
        <v>155</v>
      </c>
    </row>
    <row r="8" spans="1:10" ht="18.75" customHeight="1">
      <c r="A8" s="190"/>
      <c r="B8" s="191"/>
      <c r="C8" s="191"/>
      <c r="D8" s="191"/>
      <c r="E8" s="191"/>
      <c r="F8" s="191"/>
      <c r="G8" s="191"/>
      <c r="H8" s="192"/>
      <c r="I8" s="193"/>
      <c r="J8" s="194"/>
    </row>
    <row r="9" spans="1:10" ht="13.8">
      <c r="A9" s="180" t="s">
        <v>236</v>
      </c>
      <c r="B9" s="183" t="s">
        <v>245</v>
      </c>
      <c r="C9" s="86"/>
      <c r="D9" s="86"/>
      <c r="E9" s="86"/>
      <c r="F9" s="86"/>
      <c r="G9" s="86"/>
      <c r="H9" s="64">
        <v>911</v>
      </c>
      <c r="I9" s="66"/>
      <c r="J9" s="70" t="s">
        <v>246</v>
      </c>
    </row>
    <row r="10" spans="1:10" ht="27.6">
      <c r="A10" s="181"/>
      <c r="B10" s="184"/>
      <c r="C10" s="87"/>
      <c r="D10" s="87"/>
      <c r="E10" s="87"/>
      <c r="F10" s="87"/>
      <c r="G10" s="87"/>
      <c r="H10" s="64">
        <v>911</v>
      </c>
      <c r="I10" s="65" t="s">
        <v>55</v>
      </c>
      <c r="J10" s="71" t="s">
        <v>56</v>
      </c>
    </row>
    <row r="11" spans="1:10" ht="27.6">
      <c r="A11" s="181"/>
      <c r="B11" s="184"/>
      <c r="C11" s="87"/>
      <c r="D11" s="87"/>
      <c r="E11" s="87"/>
      <c r="F11" s="87"/>
      <c r="G11" s="87"/>
      <c r="H11" s="64">
        <v>911</v>
      </c>
      <c r="I11" s="65" t="s">
        <v>57</v>
      </c>
      <c r="J11" s="71" t="s">
        <v>58</v>
      </c>
    </row>
    <row r="12" spans="1:10" ht="20.25" customHeight="1">
      <c r="A12" s="181"/>
      <c r="B12" s="184"/>
      <c r="C12" s="87"/>
      <c r="D12" s="87"/>
      <c r="E12" s="87"/>
      <c r="F12" s="87"/>
      <c r="G12" s="87"/>
      <c r="H12" s="64">
        <v>911</v>
      </c>
      <c r="I12" s="72" t="s">
        <v>59</v>
      </c>
      <c r="J12" s="71" t="s">
        <v>60</v>
      </c>
    </row>
    <row r="13" spans="1:10" ht="21" customHeight="1">
      <c r="A13" s="182"/>
      <c r="B13" s="185"/>
      <c r="C13" s="88"/>
      <c r="D13" s="88"/>
      <c r="E13" s="88"/>
      <c r="F13" s="88"/>
      <c r="G13" s="88"/>
      <c r="H13" s="64">
        <v>911</v>
      </c>
      <c r="I13" s="72" t="s">
        <v>61</v>
      </c>
      <c r="J13" s="71" t="s">
        <v>62</v>
      </c>
    </row>
  </sheetData>
  <mergeCells count="7">
    <mergeCell ref="A9:A13"/>
    <mergeCell ref="B9:B13"/>
    <mergeCell ref="A5:J5"/>
    <mergeCell ref="A6:J6"/>
    <mergeCell ref="A7:H8"/>
    <mergeCell ref="I7:I8"/>
    <mergeCell ref="J7:J8"/>
  </mergeCells>
  <pageMargins left="0.95" right="0.22" top="0.64" bottom="1" header="0.5" footer="0.5"/>
  <pageSetup paperSize="9"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45"/>
  <sheetViews>
    <sheetView workbookViewId="0">
      <selection sqref="A1:I1"/>
    </sheetView>
  </sheetViews>
  <sheetFormatPr defaultColWidth="9.109375" defaultRowHeight="13.2"/>
  <cols>
    <col min="1" max="1" width="49" style="12" customWidth="1"/>
    <col min="2" max="2" width="3.5546875" style="12" customWidth="1"/>
    <col min="3" max="3" width="2.33203125" style="12" customWidth="1"/>
    <col min="4" max="4" width="2.44140625" style="12" customWidth="1"/>
    <col min="5" max="5" width="5.33203125" style="12" customWidth="1"/>
    <col min="6" max="6" width="3.44140625" style="12" customWidth="1"/>
    <col min="7" max="7" width="5.88671875" style="12" customWidth="1"/>
    <col min="8" max="8" width="7.44140625" style="12" customWidth="1"/>
    <col min="9" max="9" width="13.6640625" style="12" customWidth="1"/>
    <col min="10" max="10" width="18.44140625" style="12" customWidth="1"/>
    <col min="11" max="16384" width="9.109375" style="12"/>
  </cols>
  <sheetData>
    <row r="1" spans="1:9" ht="39" customHeight="1">
      <c r="A1" s="195" t="s">
        <v>647</v>
      </c>
      <c r="B1" s="195"/>
      <c r="C1" s="195"/>
      <c r="D1" s="195"/>
      <c r="E1" s="195"/>
      <c r="F1" s="195"/>
      <c r="G1" s="195"/>
      <c r="H1" s="195"/>
      <c r="I1" s="195"/>
    </row>
    <row r="2" spans="1:9" ht="16.5" customHeight="1">
      <c r="A2" s="196" t="s">
        <v>573</v>
      </c>
      <c r="B2" s="196"/>
      <c r="C2" s="196"/>
      <c r="D2" s="196"/>
      <c r="E2" s="196"/>
      <c r="F2" s="196"/>
      <c r="G2" s="196"/>
      <c r="H2" s="196"/>
      <c r="I2" s="196"/>
    </row>
    <row r="3" spans="1:9">
      <c r="A3" s="13"/>
      <c r="B3" s="13"/>
      <c r="C3" s="13"/>
      <c r="D3" s="13"/>
      <c r="E3" s="13"/>
      <c r="F3" s="13"/>
      <c r="G3" s="13"/>
      <c r="H3" s="13"/>
      <c r="I3" s="13"/>
    </row>
    <row r="4" spans="1:9" ht="12.75" customHeight="1">
      <c r="A4" s="197" t="s">
        <v>64</v>
      </c>
      <c r="B4" s="198" t="s">
        <v>65</v>
      </c>
      <c r="C4" s="198"/>
      <c r="D4" s="198"/>
      <c r="E4" s="198"/>
      <c r="F4" s="198"/>
      <c r="G4" s="198"/>
      <c r="H4" s="198"/>
      <c r="I4" s="199" t="s">
        <v>593</v>
      </c>
    </row>
    <row r="5" spans="1:9" ht="8.25" customHeight="1">
      <c r="A5" s="197"/>
      <c r="B5" s="198"/>
      <c r="C5" s="198"/>
      <c r="D5" s="198"/>
      <c r="E5" s="198"/>
      <c r="F5" s="198"/>
      <c r="G5" s="198"/>
      <c r="H5" s="198"/>
      <c r="I5" s="199"/>
    </row>
    <row r="6" spans="1:9" ht="120" customHeight="1">
      <c r="A6" s="197"/>
      <c r="B6" s="15" t="s">
        <v>66</v>
      </c>
      <c r="C6" s="15" t="s">
        <v>67</v>
      </c>
      <c r="D6" s="15" t="s">
        <v>68</v>
      </c>
      <c r="E6" s="16" t="s">
        <v>69</v>
      </c>
      <c r="F6" s="15" t="s">
        <v>70</v>
      </c>
      <c r="G6" s="15" t="s">
        <v>71</v>
      </c>
      <c r="H6" s="16" t="s">
        <v>72</v>
      </c>
      <c r="I6" s="199"/>
    </row>
    <row r="7" spans="1:9">
      <c r="A7" s="17">
        <v>1</v>
      </c>
      <c r="B7" s="18" t="s">
        <v>73</v>
      </c>
      <c r="C7" s="18" t="s">
        <v>74</v>
      </c>
      <c r="D7" s="18" t="s">
        <v>75</v>
      </c>
      <c r="E7" s="19" t="s">
        <v>76</v>
      </c>
      <c r="F7" s="18" t="s">
        <v>77</v>
      </c>
      <c r="G7" s="18" t="s">
        <v>78</v>
      </c>
      <c r="H7" s="19" t="s">
        <v>79</v>
      </c>
      <c r="I7" s="20" t="s">
        <v>80</v>
      </c>
    </row>
    <row r="8" spans="1:9">
      <c r="A8" s="21" t="s">
        <v>83</v>
      </c>
      <c r="B8" s="22" t="s">
        <v>84</v>
      </c>
      <c r="C8" s="22" t="s">
        <v>79</v>
      </c>
      <c r="D8" s="22" t="s">
        <v>85</v>
      </c>
      <c r="E8" s="22" t="s">
        <v>86</v>
      </c>
      <c r="F8" s="22" t="s">
        <v>87</v>
      </c>
      <c r="G8" s="22" t="s">
        <v>88</v>
      </c>
      <c r="H8" s="23" t="s">
        <v>84</v>
      </c>
      <c r="I8" s="24">
        <f>I9+I35</f>
        <v>8392101</v>
      </c>
    </row>
    <row r="9" spans="1:9">
      <c r="A9" s="26" t="s">
        <v>89</v>
      </c>
      <c r="B9" s="27" t="s">
        <v>84</v>
      </c>
      <c r="C9" s="27" t="s">
        <v>90</v>
      </c>
      <c r="D9" s="27" t="s">
        <v>87</v>
      </c>
      <c r="E9" s="27" t="s">
        <v>86</v>
      </c>
      <c r="F9" s="27" t="s">
        <v>87</v>
      </c>
      <c r="G9" s="27" t="s">
        <v>88</v>
      </c>
      <c r="H9" s="27" t="s">
        <v>84</v>
      </c>
      <c r="I9" s="28">
        <f>I10+I18+I24+I29+I13</f>
        <v>1554310</v>
      </c>
    </row>
    <row r="10" spans="1:9">
      <c r="A10" s="29" t="s">
        <v>91</v>
      </c>
      <c r="B10" s="27" t="s">
        <v>92</v>
      </c>
      <c r="C10" s="27" t="s">
        <v>90</v>
      </c>
      <c r="D10" s="27" t="s">
        <v>93</v>
      </c>
      <c r="E10" s="27" t="s">
        <v>86</v>
      </c>
      <c r="F10" s="27" t="s">
        <v>87</v>
      </c>
      <c r="G10" s="27" t="s">
        <v>88</v>
      </c>
      <c r="H10" s="27" t="s">
        <v>84</v>
      </c>
      <c r="I10" s="28">
        <f>I11</f>
        <v>813700</v>
      </c>
    </row>
    <row r="11" spans="1:9">
      <c r="A11" s="29" t="s">
        <v>94</v>
      </c>
      <c r="B11" s="27" t="s">
        <v>92</v>
      </c>
      <c r="C11" s="27" t="s">
        <v>90</v>
      </c>
      <c r="D11" s="27" t="s">
        <v>93</v>
      </c>
      <c r="E11" s="27" t="s">
        <v>95</v>
      </c>
      <c r="F11" s="27" t="s">
        <v>93</v>
      </c>
      <c r="G11" s="27" t="s">
        <v>88</v>
      </c>
      <c r="H11" s="27" t="s">
        <v>96</v>
      </c>
      <c r="I11" s="28">
        <f>I12</f>
        <v>813700</v>
      </c>
    </row>
    <row r="12" spans="1:9" ht="40.799999999999997">
      <c r="A12" s="30" t="s">
        <v>283</v>
      </c>
      <c r="B12" s="31" t="s">
        <v>92</v>
      </c>
      <c r="C12" s="31" t="s">
        <v>90</v>
      </c>
      <c r="D12" s="31" t="s">
        <v>93</v>
      </c>
      <c r="E12" s="31" t="s">
        <v>98</v>
      </c>
      <c r="F12" s="31" t="s">
        <v>93</v>
      </c>
      <c r="G12" s="31" t="s">
        <v>284</v>
      </c>
      <c r="H12" s="31" t="s">
        <v>96</v>
      </c>
      <c r="I12" s="32">
        <v>813700</v>
      </c>
    </row>
    <row r="13" spans="1:9" ht="20.399999999999999">
      <c r="A13" s="33" t="s">
        <v>99</v>
      </c>
      <c r="B13" s="27" t="s">
        <v>100</v>
      </c>
      <c r="C13" s="27" t="s">
        <v>90</v>
      </c>
      <c r="D13" s="27" t="s">
        <v>101</v>
      </c>
      <c r="E13" s="27" t="s">
        <v>102</v>
      </c>
      <c r="F13" s="27" t="s">
        <v>93</v>
      </c>
      <c r="G13" s="27" t="s">
        <v>88</v>
      </c>
      <c r="H13" s="27" t="s">
        <v>96</v>
      </c>
      <c r="I13" s="28">
        <f>SUM(I14:I17)</f>
        <v>134700</v>
      </c>
    </row>
    <row r="14" spans="1:9" ht="40.799999999999997">
      <c r="A14" s="30" t="s">
        <v>103</v>
      </c>
      <c r="B14" s="27" t="s">
        <v>100</v>
      </c>
      <c r="C14" s="27" t="s">
        <v>90</v>
      </c>
      <c r="D14" s="27" t="s">
        <v>101</v>
      </c>
      <c r="E14" s="27" t="s">
        <v>104</v>
      </c>
      <c r="F14" s="27" t="s">
        <v>93</v>
      </c>
      <c r="G14" s="27" t="s">
        <v>88</v>
      </c>
      <c r="H14" s="27" t="s">
        <v>96</v>
      </c>
      <c r="I14" s="32">
        <v>43000</v>
      </c>
    </row>
    <row r="15" spans="1:9" ht="51">
      <c r="A15" s="30" t="s">
        <v>105</v>
      </c>
      <c r="B15" s="27" t="s">
        <v>100</v>
      </c>
      <c r="C15" s="27" t="s">
        <v>90</v>
      </c>
      <c r="D15" s="27" t="s">
        <v>101</v>
      </c>
      <c r="E15" s="27" t="s">
        <v>106</v>
      </c>
      <c r="F15" s="27" t="s">
        <v>93</v>
      </c>
      <c r="G15" s="27" t="s">
        <v>88</v>
      </c>
      <c r="H15" s="27" t="s">
        <v>96</v>
      </c>
      <c r="I15" s="32">
        <v>900</v>
      </c>
    </row>
    <row r="16" spans="1:9" ht="51">
      <c r="A16" s="30" t="s">
        <v>107</v>
      </c>
      <c r="B16" s="27" t="s">
        <v>100</v>
      </c>
      <c r="C16" s="27" t="s">
        <v>90</v>
      </c>
      <c r="D16" s="27" t="s">
        <v>101</v>
      </c>
      <c r="E16" s="27" t="s">
        <v>108</v>
      </c>
      <c r="F16" s="27" t="s">
        <v>93</v>
      </c>
      <c r="G16" s="27" t="s">
        <v>88</v>
      </c>
      <c r="H16" s="27" t="s">
        <v>96</v>
      </c>
      <c r="I16" s="32">
        <v>99500</v>
      </c>
    </row>
    <row r="17" spans="1:9" ht="51">
      <c r="A17" s="30" t="s">
        <v>109</v>
      </c>
      <c r="B17" s="27" t="s">
        <v>100</v>
      </c>
      <c r="C17" s="27" t="s">
        <v>90</v>
      </c>
      <c r="D17" s="27" t="s">
        <v>101</v>
      </c>
      <c r="E17" s="27" t="s">
        <v>110</v>
      </c>
      <c r="F17" s="27" t="s">
        <v>93</v>
      </c>
      <c r="G17" s="27" t="s">
        <v>88</v>
      </c>
      <c r="H17" s="27" t="s">
        <v>96</v>
      </c>
      <c r="I17" s="32">
        <v>-8700</v>
      </c>
    </row>
    <row r="18" spans="1:9">
      <c r="A18" s="29" t="s">
        <v>112</v>
      </c>
      <c r="B18" s="27" t="s">
        <v>92</v>
      </c>
      <c r="C18" s="27" t="s">
        <v>90</v>
      </c>
      <c r="D18" s="27" t="s">
        <v>113</v>
      </c>
      <c r="E18" s="34" t="s">
        <v>86</v>
      </c>
      <c r="F18" s="27" t="s">
        <v>87</v>
      </c>
      <c r="G18" s="27" t="s">
        <v>88</v>
      </c>
      <c r="H18" s="27" t="s">
        <v>84</v>
      </c>
      <c r="I18" s="28">
        <f>I21+I19</f>
        <v>165980</v>
      </c>
    </row>
    <row r="19" spans="1:9">
      <c r="A19" s="29" t="s">
        <v>114</v>
      </c>
      <c r="B19" s="27" t="s">
        <v>92</v>
      </c>
      <c r="C19" s="27" t="s">
        <v>90</v>
      </c>
      <c r="D19" s="27" t="s">
        <v>113</v>
      </c>
      <c r="E19" s="34" t="s">
        <v>115</v>
      </c>
      <c r="F19" s="27" t="s">
        <v>87</v>
      </c>
      <c r="G19" s="27" t="s">
        <v>88</v>
      </c>
      <c r="H19" s="27" t="s">
        <v>96</v>
      </c>
      <c r="I19" s="28">
        <f>I20</f>
        <v>33460</v>
      </c>
    </row>
    <row r="20" spans="1:9" ht="31.2">
      <c r="A20" s="35" t="s">
        <v>285</v>
      </c>
      <c r="B20" s="31" t="s">
        <v>92</v>
      </c>
      <c r="C20" s="31" t="s">
        <v>90</v>
      </c>
      <c r="D20" s="31" t="s">
        <v>113</v>
      </c>
      <c r="E20" s="36" t="s">
        <v>117</v>
      </c>
      <c r="F20" s="31" t="s">
        <v>80</v>
      </c>
      <c r="G20" s="31" t="s">
        <v>284</v>
      </c>
      <c r="H20" s="31" t="s">
        <v>96</v>
      </c>
      <c r="I20" s="32">
        <v>33460</v>
      </c>
    </row>
    <row r="21" spans="1:9">
      <c r="A21" s="29" t="s">
        <v>118</v>
      </c>
      <c r="B21" s="27" t="s">
        <v>92</v>
      </c>
      <c r="C21" s="27" t="s">
        <v>90</v>
      </c>
      <c r="D21" s="27" t="s">
        <v>113</v>
      </c>
      <c r="E21" s="34" t="s">
        <v>119</v>
      </c>
      <c r="F21" s="27" t="s">
        <v>87</v>
      </c>
      <c r="G21" s="27" t="s">
        <v>88</v>
      </c>
      <c r="H21" s="27" t="s">
        <v>96</v>
      </c>
      <c r="I21" s="28">
        <f>I22+I23</f>
        <v>132520</v>
      </c>
    </row>
    <row r="22" spans="1:9" ht="41.4">
      <c r="A22" s="35" t="s">
        <v>286</v>
      </c>
      <c r="B22" s="31" t="s">
        <v>92</v>
      </c>
      <c r="C22" s="31" t="s">
        <v>90</v>
      </c>
      <c r="D22" s="31" t="s">
        <v>113</v>
      </c>
      <c r="E22" s="36" t="s">
        <v>121</v>
      </c>
      <c r="F22" s="31" t="s">
        <v>80</v>
      </c>
      <c r="G22" s="31" t="s">
        <v>284</v>
      </c>
      <c r="H22" s="31" t="s">
        <v>96</v>
      </c>
      <c r="I22" s="32">
        <v>10810</v>
      </c>
    </row>
    <row r="23" spans="1:9" ht="41.4">
      <c r="A23" s="35" t="s">
        <v>287</v>
      </c>
      <c r="B23" s="31" t="s">
        <v>92</v>
      </c>
      <c r="C23" s="31" t="s">
        <v>90</v>
      </c>
      <c r="D23" s="31" t="s">
        <v>113</v>
      </c>
      <c r="E23" s="36" t="s">
        <v>123</v>
      </c>
      <c r="F23" s="31" t="s">
        <v>80</v>
      </c>
      <c r="G23" s="31" t="s">
        <v>284</v>
      </c>
      <c r="H23" s="31" t="s">
        <v>96</v>
      </c>
      <c r="I23" s="32">
        <v>121710</v>
      </c>
    </row>
    <row r="24" spans="1:9">
      <c r="A24" s="29" t="s">
        <v>124</v>
      </c>
      <c r="B24" s="27" t="s">
        <v>16</v>
      </c>
      <c r="C24" s="27" t="s">
        <v>90</v>
      </c>
      <c r="D24" s="27" t="s">
        <v>125</v>
      </c>
      <c r="E24" s="27" t="s">
        <v>86</v>
      </c>
      <c r="F24" s="27" t="s">
        <v>87</v>
      </c>
      <c r="G24" s="27" t="s">
        <v>88</v>
      </c>
      <c r="H24" s="27" t="s">
        <v>84</v>
      </c>
      <c r="I24" s="28">
        <f>I25+I27</f>
        <v>18730</v>
      </c>
    </row>
    <row r="25" spans="1:9" ht="31.2">
      <c r="A25" s="37" t="s">
        <v>126</v>
      </c>
      <c r="B25" s="38" t="s">
        <v>16</v>
      </c>
      <c r="C25" s="38" t="s">
        <v>90</v>
      </c>
      <c r="D25" s="38" t="s">
        <v>125</v>
      </c>
      <c r="E25" s="38" t="s">
        <v>127</v>
      </c>
      <c r="F25" s="38" t="s">
        <v>93</v>
      </c>
      <c r="G25" s="38" t="s">
        <v>88</v>
      </c>
      <c r="H25" s="38" t="s">
        <v>96</v>
      </c>
      <c r="I25" s="39">
        <f>I26</f>
        <v>18530</v>
      </c>
    </row>
    <row r="26" spans="1:9" ht="41.4">
      <c r="A26" s="40" t="s">
        <v>128</v>
      </c>
      <c r="B26" s="41" t="s">
        <v>16</v>
      </c>
      <c r="C26" s="41" t="s">
        <v>90</v>
      </c>
      <c r="D26" s="41" t="s">
        <v>125</v>
      </c>
      <c r="E26" s="41" t="s">
        <v>129</v>
      </c>
      <c r="F26" s="41" t="s">
        <v>93</v>
      </c>
      <c r="G26" s="41" t="s">
        <v>88</v>
      </c>
      <c r="H26" s="41" t="s">
        <v>96</v>
      </c>
      <c r="I26" s="42">
        <v>18530</v>
      </c>
    </row>
    <row r="27" spans="1:9" ht="21">
      <c r="A27" s="37" t="s">
        <v>130</v>
      </c>
      <c r="B27" s="38" t="s">
        <v>16</v>
      </c>
      <c r="C27" s="38" t="s">
        <v>90</v>
      </c>
      <c r="D27" s="38" t="s">
        <v>125</v>
      </c>
      <c r="E27" s="38" t="s">
        <v>131</v>
      </c>
      <c r="F27" s="38" t="s">
        <v>93</v>
      </c>
      <c r="G27" s="38" t="s">
        <v>88</v>
      </c>
      <c r="H27" s="38" t="s">
        <v>96</v>
      </c>
      <c r="I27" s="39">
        <f>I28</f>
        <v>200</v>
      </c>
    </row>
    <row r="28" spans="1:9" ht="51.6">
      <c r="A28" s="40" t="s">
        <v>17</v>
      </c>
      <c r="B28" s="41" t="s">
        <v>16</v>
      </c>
      <c r="C28" s="41" t="s">
        <v>90</v>
      </c>
      <c r="D28" s="41" t="s">
        <v>125</v>
      </c>
      <c r="E28" s="41" t="s">
        <v>132</v>
      </c>
      <c r="F28" s="41" t="s">
        <v>93</v>
      </c>
      <c r="G28" s="41" t="s">
        <v>88</v>
      </c>
      <c r="H28" s="41" t="s">
        <v>96</v>
      </c>
      <c r="I28" s="42">
        <v>200</v>
      </c>
    </row>
    <row r="29" spans="1:9" ht="21">
      <c r="A29" s="29" t="s">
        <v>133</v>
      </c>
      <c r="B29" s="27" t="s">
        <v>16</v>
      </c>
      <c r="C29" s="27" t="s">
        <v>90</v>
      </c>
      <c r="D29" s="27" t="s">
        <v>81</v>
      </c>
      <c r="E29" s="34" t="s">
        <v>86</v>
      </c>
      <c r="F29" s="27" t="s">
        <v>87</v>
      </c>
      <c r="G29" s="27" t="s">
        <v>88</v>
      </c>
      <c r="H29" s="27" t="s">
        <v>84</v>
      </c>
      <c r="I29" s="28">
        <f>I30</f>
        <v>421200</v>
      </c>
    </row>
    <row r="30" spans="1:9" ht="66.75" customHeight="1">
      <c r="A30" s="29" t="s">
        <v>134</v>
      </c>
      <c r="B30" s="27" t="s">
        <v>16</v>
      </c>
      <c r="C30" s="27" t="s">
        <v>90</v>
      </c>
      <c r="D30" s="27" t="s">
        <v>81</v>
      </c>
      <c r="E30" s="34" t="s">
        <v>135</v>
      </c>
      <c r="F30" s="27" t="s">
        <v>87</v>
      </c>
      <c r="G30" s="27" t="s">
        <v>88</v>
      </c>
      <c r="H30" s="27" t="s">
        <v>136</v>
      </c>
      <c r="I30" s="28">
        <f>I31+I33</f>
        <v>421200</v>
      </c>
    </row>
    <row r="31" spans="1:9" ht="41.4">
      <c r="A31" s="29" t="s">
        <v>137</v>
      </c>
      <c r="B31" s="27" t="s">
        <v>16</v>
      </c>
      <c r="C31" s="27" t="s">
        <v>90</v>
      </c>
      <c r="D31" s="27" t="s">
        <v>81</v>
      </c>
      <c r="E31" s="34" t="s">
        <v>138</v>
      </c>
      <c r="F31" s="27" t="s">
        <v>87</v>
      </c>
      <c r="G31" s="27" t="s">
        <v>88</v>
      </c>
      <c r="H31" s="27" t="s">
        <v>136</v>
      </c>
      <c r="I31" s="28">
        <f>I32</f>
        <v>419200</v>
      </c>
    </row>
    <row r="32" spans="1:9" ht="31.2">
      <c r="A32" s="35" t="s">
        <v>139</v>
      </c>
      <c r="B32" s="31" t="s">
        <v>16</v>
      </c>
      <c r="C32" s="31" t="s">
        <v>90</v>
      </c>
      <c r="D32" s="31" t="s">
        <v>81</v>
      </c>
      <c r="E32" s="36" t="s">
        <v>140</v>
      </c>
      <c r="F32" s="31" t="s">
        <v>80</v>
      </c>
      <c r="G32" s="31" t="s">
        <v>88</v>
      </c>
      <c r="H32" s="31" t="s">
        <v>136</v>
      </c>
      <c r="I32" s="32">
        <v>419200</v>
      </c>
    </row>
    <row r="33" spans="1:9" ht="13.5" customHeight="1">
      <c r="A33" s="29" t="s">
        <v>288</v>
      </c>
      <c r="B33" s="27" t="s">
        <v>84</v>
      </c>
      <c r="C33" s="27" t="s">
        <v>90</v>
      </c>
      <c r="D33" s="27" t="s">
        <v>290</v>
      </c>
      <c r="E33" s="34" t="s">
        <v>292</v>
      </c>
      <c r="F33" s="27" t="s">
        <v>80</v>
      </c>
      <c r="G33" s="27" t="s">
        <v>88</v>
      </c>
      <c r="H33" s="27" t="s">
        <v>291</v>
      </c>
      <c r="I33" s="28">
        <f>I34</f>
        <v>2000</v>
      </c>
    </row>
    <row r="34" spans="1:9" ht="31.2">
      <c r="A34" s="35" t="s">
        <v>587</v>
      </c>
      <c r="B34" s="31" t="s">
        <v>289</v>
      </c>
      <c r="C34" s="31" t="s">
        <v>90</v>
      </c>
      <c r="D34" s="31" t="s">
        <v>290</v>
      </c>
      <c r="E34" s="36" t="s">
        <v>121</v>
      </c>
      <c r="F34" s="31" t="s">
        <v>80</v>
      </c>
      <c r="G34" s="31" t="s">
        <v>88</v>
      </c>
      <c r="H34" s="31" t="s">
        <v>291</v>
      </c>
      <c r="I34" s="32">
        <v>2000</v>
      </c>
    </row>
    <row r="35" spans="1:9">
      <c r="A35" s="26" t="s">
        <v>141</v>
      </c>
      <c r="B35" s="27" t="s">
        <v>16</v>
      </c>
      <c r="C35" s="27" t="s">
        <v>73</v>
      </c>
      <c r="D35" s="27" t="s">
        <v>87</v>
      </c>
      <c r="E35" s="34" t="s">
        <v>86</v>
      </c>
      <c r="F35" s="27" t="s">
        <v>87</v>
      </c>
      <c r="G35" s="27" t="s">
        <v>88</v>
      </c>
      <c r="H35" s="27" t="s">
        <v>84</v>
      </c>
      <c r="I35" s="28">
        <f>I36</f>
        <v>6837791</v>
      </c>
    </row>
    <row r="36" spans="1:9" ht="21">
      <c r="A36" s="29" t="s">
        <v>142</v>
      </c>
      <c r="B36" s="27" t="s">
        <v>16</v>
      </c>
      <c r="C36" s="27" t="s">
        <v>73</v>
      </c>
      <c r="D36" s="27" t="s">
        <v>143</v>
      </c>
      <c r="E36" s="34" t="s">
        <v>86</v>
      </c>
      <c r="F36" s="27" t="s">
        <v>87</v>
      </c>
      <c r="G36" s="27" t="s">
        <v>88</v>
      </c>
      <c r="H36" s="27" t="s">
        <v>84</v>
      </c>
      <c r="I36" s="28">
        <f>I37+I39+I42</f>
        <v>6837791</v>
      </c>
    </row>
    <row r="37" spans="1:9" ht="21">
      <c r="A37" s="29" t="s">
        <v>144</v>
      </c>
      <c r="B37" s="27" t="s">
        <v>16</v>
      </c>
      <c r="C37" s="27" t="s">
        <v>73</v>
      </c>
      <c r="D37" s="27" t="s">
        <v>143</v>
      </c>
      <c r="E37" s="34" t="s">
        <v>115</v>
      </c>
      <c r="F37" s="27" t="s">
        <v>87</v>
      </c>
      <c r="G37" s="27" t="s">
        <v>88</v>
      </c>
      <c r="H37" s="27" t="s">
        <v>145</v>
      </c>
      <c r="I37" s="28">
        <f>I38</f>
        <v>6487410</v>
      </c>
    </row>
    <row r="38" spans="1:9" s="47" customFormat="1" ht="21">
      <c r="A38" s="35" t="s">
        <v>146</v>
      </c>
      <c r="B38" s="31" t="s">
        <v>16</v>
      </c>
      <c r="C38" s="31" t="s">
        <v>73</v>
      </c>
      <c r="D38" s="31" t="s">
        <v>143</v>
      </c>
      <c r="E38" s="36" t="s">
        <v>147</v>
      </c>
      <c r="F38" s="31" t="s">
        <v>80</v>
      </c>
      <c r="G38" s="31" t="s">
        <v>88</v>
      </c>
      <c r="H38" s="31" t="s">
        <v>145</v>
      </c>
      <c r="I38" s="32">
        <v>6487410</v>
      </c>
    </row>
    <row r="39" spans="1:9" ht="21">
      <c r="A39" s="29" t="s">
        <v>148</v>
      </c>
      <c r="B39" s="44" t="s">
        <v>16</v>
      </c>
      <c r="C39" s="44" t="s">
        <v>73</v>
      </c>
      <c r="D39" s="44" t="s">
        <v>143</v>
      </c>
      <c r="E39" s="45" t="s">
        <v>111</v>
      </c>
      <c r="F39" s="44" t="s">
        <v>87</v>
      </c>
      <c r="G39" s="44" t="s">
        <v>88</v>
      </c>
      <c r="H39" s="44" t="s">
        <v>145</v>
      </c>
      <c r="I39" s="46">
        <f>I40</f>
        <v>260101</v>
      </c>
    </row>
    <row r="40" spans="1:9" ht="61.8">
      <c r="A40" s="29" t="s">
        <v>149</v>
      </c>
      <c r="B40" s="44" t="s">
        <v>16</v>
      </c>
      <c r="C40" s="44" t="s">
        <v>73</v>
      </c>
      <c r="D40" s="44" t="s">
        <v>143</v>
      </c>
      <c r="E40" s="45" t="s">
        <v>150</v>
      </c>
      <c r="F40" s="44" t="s">
        <v>87</v>
      </c>
      <c r="G40" s="44" t="s">
        <v>88</v>
      </c>
      <c r="H40" s="44" t="s">
        <v>145</v>
      </c>
      <c r="I40" s="46">
        <f>I41</f>
        <v>260101</v>
      </c>
    </row>
    <row r="41" spans="1:9" ht="69" customHeight="1">
      <c r="A41" s="35" t="s">
        <v>149</v>
      </c>
      <c r="B41" s="48" t="s">
        <v>16</v>
      </c>
      <c r="C41" s="48" t="s">
        <v>73</v>
      </c>
      <c r="D41" s="48" t="s">
        <v>143</v>
      </c>
      <c r="E41" s="49" t="s">
        <v>150</v>
      </c>
      <c r="F41" s="48" t="s">
        <v>80</v>
      </c>
      <c r="G41" s="48" t="s">
        <v>88</v>
      </c>
      <c r="H41" s="48" t="s">
        <v>145</v>
      </c>
      <c r="I41" s="50">
        <v>260101</v>
      </c>
    </row>
    <row r="42" spans="1:9">
      <c r="A42" s="29" t="s">
        <v>151</v>
      </c>
      <c r="B42" s="44" t="s">
        <v>16</v>
      </c>
      <c r="C42" s="44" t="s">
        <v>73</v>
      </c>
      <c r="D42" s="44" t="s">
        <v>143</v>
      </c>
      <c r="E42" s="45" t="s">
        <v>127</v>
      </c>
      <c r="F42" s="44" t="s">
        <v>87</v>
      </c>
      <c r="G42" s="44" t="s">
        <v>88</v>
      </c>
      <c r="H42" s="44" t="s">
        <v>145</v>
      </c>
      <c r="I42" s="46">
        <f>I43+I44</f>
        <v>90280</v>
      </c>
    </row>
    <row r="43" spans="1:9" ht="36">
      <c r="A43" s="51" t="s">
        <v>43</v>
      </c>
      <c r="B43" s="48" t="s">
        <v>16</v>
      </c>
      <c r="C43" s="48" t="s">
        <v>73</v>
      </c>
      <c r="D43" s="48" t="s">
        <v>143</v>
      </c>
      <c r="E43" s="49" t="s">
        <v>152</v>
      </c>
      <c r="F43" s="48" t="s">
        <v>80</v>
      </c>
      <c r="G43" s="48" t="s">
        <v>153</v>
      </c>
      <c r="H43" s="48" t="s">
        <v>145</v>
      </c>
      <c r="I43" s="50">
        <v>6000</v>
      </c>
    </row>
    <row r="44" spans="1:9" ht="24">
      <c r="A44" s="51" t="s">
        <v>574</v>
      </c>
      <c r="B44" s="48" t="s">
        <v>16</v>
      </c>
      <c r="C44" s="48" t="s">
        <v>73</v>
      </c>
      <c r="D44" s="48" t="s">
        <v>143</v>
      </c>
      <c r="E44" s="49" t="s">
        <v>152</v>
      </c>
      <c r="F44" s="48" t="s">
        <v>80</v>
      </c>
      <c r="G44" s="48" t="s">
        <v>154</v>
      </c>
      <c r="H44" s="48" t="s">
        <v>145</v>
      </c>
      <c r="I44" s="50">
        <v>84280</v>
      </c>
    </row>
    <row r="45" spans="1:9" ht="13.8">
      <c r="A45" s="62"/>
    </row>
  </sheetData>
  <autoFilter ref="A6:J41"/>
  <mergeCells count="5">
    <mergeCell ref="A1:I1"/>
    <mergeCell ref="A2:I2"/>
    <mergeCell ref="A4:A6"/>
    <mergeCell ref="B4:H5"/>
    <mergeCell ref="I4:I6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J41"/>
  <sheetViews>
    <sheetView workbookViewId="0">
      <selection activeCell="L6" sqref="L6"/>
    </sheetView>
  </sheetViews>
  <sheetFormatPr defaultColWidth="9.109375" defaultRowHeight="13.2"/>
  <cols>
    <col min="1" max="1" width="48.44140625" style="12" customWidth="1"/>
    <col min="2" max="2" width="3.5546875" style="12" customWidth="1"/>
    <col min="3" max="3" width="2.33203125" style="12" customWidth="1"/>
    <col min="4" max="4" width="2.44140625" style="12" customWidth="1"/>
    <col min="5" max="5" width="5.33203125" style="12" customWidth="1"/>
    <col min="6" max="6" width="2.33203125" style="12" customWidth="1"/>
    <col min="7" max="7" width="4.109375" style="12" customWidth="1"/>
    <col min="8" max="8" width="4.5546875" style="12" customWidth="1"/>
    <col min="9" max="9" width="11.44140625" style="12" customWidth="1"/>
    <col min="10" max="10" width="11.33203125" style="12" customWidth="1"/>
    <col min="11" max="11" width="18.44140625" style="12" customWidth="1"/>
    <col min="12" max="16384" width="9.109375" style="12"/>
  </cols>
  <sheetData>
    <row r="1" spans="1:10" ht="45" customHeight="1">
      <c r="A1" s="195" t="s">
        <v>648</v>
      </c>
      <c r="B1" s="195"/>
      <c r="C1" s="195"/>
      <c r="D1" s="195"/>
      <c r="E1" s="195"/>
      <c r="F1" s="195"/>
      <c r="G1" s="195"/>
      <c r="H1" s="195"/>
      <c r="I1" s="195"/>
      <c r="J1" s="195"/>
    </row>
    <row r="2" spans="1:10" ht="41.25" customHeight="1">
      <c r="A2" s="196" t="s">
        <v>578</v>
      </c>
      <c r="B2" s="196"/>
      <c r="C2" s="196"/>
      <c r="D2" s="196"/>
      <c r="E2" s="196"/>
      <c r="F2" s="196"/>
      <c r="G2" s="196"/>
      <c r="H2" s="196"/>
      <c r="I2" s="196"/>
      <c r="J2" s="196"/>
    </row>
    <row r="3" spans="1:10">
      <c r="A3" s="13"/>
      <c r="B3" s="13"/>
      <c r="C3" s="13"/>
      <c r="D3" s="13"/>
      <c r="E3" s="13"/>
      <c r="F3" s="13"/>
      <c r="G3" s="13"/>
      <c r="H3" s="13"/>
      <c r="I3" s="14"/>
      <c r="J3" s="14" t="s">
        <v>63</v>
      </c>
    </row>
    <row r="4" spans="1:10" ht="12.75" customHeight="1">
      <c r="A4" s="197" t="s">
        <v>64</v>
      </c>
      <c r="B4" s="198" t="s">
        <v>65</v>
      </c>
      <c r="C4" s="198"/>
      <c r="D4" s="198"/>
      <c r="E4" s="198"/>
      <c r="F4" s="198"/>
      <c r="G4" s="198"/>
      <c r="H4" s="198"/>
      <c r="I4" s="199" t="s">
        <v>565</v>
      </c>
      <c r="J4" s="199" t="s">
        <v>580</v>
      </c>
    </row>
    <row r="5" spans="1:10" ht="8.25" customHeight="1">
      <c r="A5" s="197"/>
      <c r="B5" s="198"/>
      <c r="C5" s="198"/>
      <c r="D5" s="198"/>
      <c r="E5" s="198"/>
      <c r="F5" s="198"/>
      <c r="G5" s="198"/>
      <c r="H5" s="198"/>
      <c r="I5" s="199"/>
      <c r="J5" s="199"/>
    </row>
    <row r="6" spans="1:10" ht="133.5" customHeight="1">
      <c r="A6" s="197"/>
      <c r="B6" s="15" t="s">
        <v>66</v>
      </c>
      <c r="C6" s="15" t="s">
        <v>67</v>
      </c>
      <c r="D6" s="15" t="s">
        <v>68</v>
      </c>
      <c r="E6" s="16" t="s">
        <v>69</v>
      </c>
      <c r="F6" s="15" t="s">
        <v>70</v>
      </c>
      <c r="G6" s="15" t="s">
        <v>71</v>
      </c>
      <c r="H6" s="16" t="s">
        <v>72</v>
      </c>
      <c r="I6" s="199"/>
      <c r="J6" s="199"/>
    </row>
    <row r="7" spans="1:10">
      <c r="A7" s="17">
        <v>1</v>
      </c>
      <c r="B7" s="18" t="s">
        <v>73</v>
      </c>
      <c r="C7" s="18" t="s">
        <v>74</v>
      </c>
      <c r="D7" s="18" t="s">
        <v>75</v>
      </c>
      <c r="E7" s="19" t="s">
        <v>76</v>
      </c>
      <c r="F7" s="18" t="s">
        <v>77</v>
      </c>
      <c r="G7" s="18" t="s">
        <v>78</v>
      </c>
      <c r="H7" s="19" t="s">
        <v>79</v>
      </c>
      <c r="I7" s="20" t="s">
        <v>81</v>
      </c>
      <c r="J7" s="20" t="s">
        <v>82</v>
      </c>
    </row>
    <row r="8" spans="1:10">
      <c r="A8" s="21" t="s">
        <v>83</v>
      </c>
      <c r="B8" s="22" t="s">
        <v>84</v>
      </c>
      <c r="C8" s="22" t="s">
        <v>79</v>
      </c>
      <c r="D8" s="22" t="s">
        <v>85</v>
      </c>
      <c r="E8" s="22" t="s">
        <v>86</v>
      </c>
      <c r="F8" s="22" t="s">
        <v>87</v>
      </c>
      <c r="G8" s="22" t="s">
        <v>88</v>
      </c>
      <c r="H8" s="23" t="s">
        <v>84</v>
      </c>
      <c r="I8" s="25">
        <f>I9+I33</f>
        <v>5626231</v>
      </c>
      <c r="J8" s="25">
        <f>J9+J33</f>
        <v>5484220</v>
      </c>
    </row>
    <row r="9" spans="1:10">
      <c r="A9" s="26" t="s">
        <v>89</v>
      </c>
      <c r="B9" s="27" t="s">
        <v>84</v>
      </c>
      <c r="C9" s="27" t="s">
        <v>90</v>
      </c>
      <c r="D9" s="27" t="s">
        <v>87</v>
      </c>
      <c r="E9" s="27" t="s">
        <v>86</v>
      </c>
      <c r="F9" s="27" t="s">
        <v>87</v>
      </c>
      <c r="G9" s="27" t="s">
        <v>88</v>
      </c>
      <c r="H9" s="27" t="s">
        <v>84</v>
      </c>
      <c r="I9" s="28">
        <f>I10+I18+I24+I29+I13</f>
        <v>1675640</v>
      </c>
      <c r="J9" s="28">
        <f>J10+J18+J24+J29+J13</f>
        <v>1793730</v>
      </c>
    </row>
    <row r="10" spans="1:10">
      <c r="A10" s="29" t="s">
        <v>91</v>
      </c>
      <c r="B10" s="27" t="s">
        <v>92</v>
      </c>
      <c r="C10" s="27" t="s">
        <v>90</v>
      </c>
      <c r="D10" s="27" t="s">
        <v>93</v>
      </c>
      <c r="E10" s="27" t="s">
        <v>86</v>
      </c>
      <c r="F10" s="27" t="s">
        <v>87</v>
      </c>
      <c r="G10" s="27" t="s">
        <v>88</v>
      </c>
      <c r="H10" s="27" t="s">
        <v>84</v>
      </c>
      <c r="I10" s="28">
        <f t="shared" ref="I10:J11" si="0">I11</f>
        <v>924130</v>
      </c>
      <c r="J10" s="28">
        <f t="shared" si="0"/>
        <v>1015620</v>
      </c>
    </row>
    <row r="11" spans="1:10">
      <c r="A11" s="29" t="s">
        <v>94</v>
      </c>
      <c r="B11" s="27" t="s">
        <v>92</v>
      </c>
      <c r="C11" s="27" t="s">
        <v>90</v>
      </c>
      <c r="D11" s="27" t="s">
        <v>93</v>
      </c>
      <c r="E11" s="27" t="s">
        <v>95</v>
      </c>
      <c r="F11" s="27" t="s">
        <v>93</v>
      </c>
      <c r="G11" s="27" t="s">
        <v>88</v>
      </c>
      <c r="H11" s="27" t="s">
        <v>96</v>
      </c>
      <c r="I11" s="28">
        <f t="shared" si="0"/>
        <v>924130</v>
      </c>
      <c r="J11" s="28">
        <f t="shared" si="0"/>
        <v>1015620</v>
      </c>
    </row>
    <row r="12" spans="1:10" ht="40.799999999999997">
      <c r="A12" s="30" t="s">
        <v>97</v>
      </c>
      <c r="B12" s="31" t="s">
        <v>92</v>
      </c>
      <c r="C12" s="31" t="s">
        <v>90</v>
      </c>
      <c r="D12" s="31" t="s">
        <v>93</v>
      </c>
      <c r="E12" s="31" t="s">
        <v>98</v>
      </c>
      <c r="F12" s="31" t="s">
        <v>93</v>
      </c>
      <c r="G12" s="31" t="s">
        <v>88</v>
      </c>
      <c r="H12" s="31" t="s">
        <v>96</v>
      </c>
      <c r="I12" s="32">
        <v>924130</v>
      </c>
      <c r="J12" s="32">
        <v>1015620</v>
      </c>
    </row>
    <row r="13" spans="1:10" ht="20.399999999999999">
      <c r="A13" s="33" t="s">
        <v>99</v>
      </c>
      <c r="B13" s="27" t="s">
        <v>100</v>
      </c>
      <c r="C13" s="27" t="s">
        <v>90</v>
      </c>
      <c r="D13" s="27" t="s">
        <v>101</v>
      </c>
      <c r="E13" s="27" t="s">
        <v>102</v>
      </c>
      <c r="F13" s="27" t="s">
        <v>93</v>
      </c>
      <c r="G13" s="27" t="s">
        <v>88</v>
      </c>
      <c r="H13" s="27" t="s">
        <v>96</v>
      </c>
      <c r="I13" s="28">
        <f>SUM(I14:I17)</f>
        <v>107900</v>
      </c>
      <c r="J13" s="28">
        <f>SUM(J14:J17)</f>
        <v>111400</v>
      </c>
    </row>
    <row r="14" spans="1:10" ht="40.799999999999997">
      <c r="A14" s="30" t="s">
        <v>103</v>
      </c>
      <c r="B14" s="27" t="s">
        <v>100</v>
      </c>
      <c r="C14" s="27" t="s">
        <v>90</v>
      </c>
      <c r="D14" s="27" t="s">
        <v>101</v>
      </c>
      <c r="E14" s="27" t="s">
        <v>104</v>
      </c>
      <c r="F14" s="27" t="s">
        <v>93</v>
      </c>
      <c r="G14" s="27" t="s">
        <v>88</v>
      </c>
      <c r="H14" s="27" t="s">
        <v>96</v>
      </c>
      <c r="I14" s="32">
        <v>39300</v>
      </c>
      <c r="J14" s="32">
        <v>41300</v>
      </c>
    </row>
    <row r="15" spans="1:10" ht="51">
      <c r="A15" s="30" t="s">
        <v>105</v>
      </c>
      <c r="B15" s="27" t="s">
        <v>100</v>
      </c>
      <c r="C15" s="27" t="s">
        <v>90</v>
      </c>
      <c r="D15" s="27" t="s">
        <v>101</v>
      </c>
      <c r="E15" s="27" t="s">
        <v>106</v>
      </c>
      <c r="F15" s="27" t="s">
        <v>93</v>
      </c>
      <c r="G15" s="27" t="s">
        <v>88</v>
      </c>
      <c r="H15" s="27" t="s">
        <v>96</v>
      </c>
      <c r="I15" s="32">
        <v>800</v>
      </c>
      <c r="J15" s="32">
        <v>800</v>
      </c>
    </row>
    <row r="16" spans="1:10" ht="51">
      <c r="A16" s="30" t="s">
        <v>107</v>
      </c>
      <c r="B16" s="27" t="s">
        <v>100</v>
      </c>
      <c r="C16" s="27" t="s">
        <v>90</v>
      </c>
      <c r="D16" s="27" t="s">
        <v>101</v>
      </c>
      <c r="E16" s="27" t="s">
        <v>108</v>
      </c>
      <c r="F16" s="27" t="s">
        <v>93</v>
      </c>
      <c r="G16" s="27" t="s">
        <v>88</v>
      </c>
      <c r="H16" s="27" t="s">
        <v>96</v>
      </c>
      <c r="I16" s="32">
        <v>75600</v>
      </c>
      <c r="J16" s="32">
        <v>77100</v>
      </c>
    </row>
    <row r="17" spans="1:10" ht="51">
      <c r="A17" s="30" t="s">
        <v>109</v>
      </c>
      <c r="B17" s="27" t="s">
        <v>100</v>
      </c>
      <c r="C17" s="27" t="s">
        <v>90</v>
      </c>
      <c r="D17" s="27" t="s">
        <v>101</v>
      </c>
      <c r="E17" s="27" t="s">
        <v>110</v>
      </c>
      <c r="F17" s="27" t="s">
        <v>93</v>
      </c>
      <c r="G17" s="27" t="s">
        <v>88</v>
      </c>
      <c r="H17" s="27" t="s">
        <v>96</v>
      </c>
      <c r="I17" s="32">
        <v>-7800</v>
      </c>
      <c r="J17" s="32">
        <v>-7800</v>
      </c>
    </row>
    <row r="18" spans="1:10">
      <c r="A18" s="29" t="s">
        <v>112</v>
      </c>
      <c r="B18" s="27" t="s">
        <v>92</v>
      </c>
      <c r="C18" s="27" t="s">
        <v>90</v>
      </c>
      <c r="D18" s="27" t="s">
        <v>113</v>
      </c>
      <c r="E18" s="34" t="s">
        <v>86</v>
      </c>
      <c r="F18" s="27" t="s">
        <v>87</v>
      </c>
      <c r="G18" s="27" t="s">
        <v>88</v>
      </c>
      <c r="H18" s="27" t="s">
        <v>84</v>
      </c>
      <c r="I18" s="28">
        <f>I21+I19</f>
        <v>181800</v>
      </c>
      <c r="J18" s="28">
        <f>J21+J19</f>
        <v>183200</v>
      </c>
    </row>
    <row r="19" spans="1:10">
      <c r="A19" s="29" t="s">
        <v>114</v>
      </c>
      <c r="B19" s="27" t="s">
        <v>92</v>
      </c>
      <c r="C19" s="27" t="s">
        <v>90</v>
      </c>
      <c r="D19" s="27" t="s">
        <v>113</v>
      </c>
      <c r="E19" s="34" t="s">
        <v>115</v>
      </c>
      <c r="F19" s="27" t="s">
        <v>87</v>
      </c>
      <c r="G19" s="27" t="s">
        <v>88</v>
      </c>
      <c r="H19" s="27" t="s">
        <v>96</v>
      </c>
      <c r="I19" s="28">
        <f>I20</f>
        <v>35000</v>
      </c>
      <c r="J19" s="28">
        <f>J20</f>
        <v>36400</v>
      </c>
    </row>
    <row r="20" spans="1:10" ht="31.2">
      <c r="A20" s="35" t="s">
        <v>116</v>
      </c>
      <c r="B20" s="31" t="s">
        <v>92</v>
      </c>
      <c r="C20" s="31" t="s">
        <v>90</v>
      </c>
      <c r="D20" s="31" t="s">
        <v>113</v>
      </c>
      <c r="E20" s="36" t="s">
        <v>117</v>
      </c>
      <c r="F20" s="31" t="s">
        <v>80</v>
      </c>
      <c r="G20" s="31" t="s">
        <v>88</v>
      </c>
      <c r="H20" s="31" t="s">
        <v>96</v>
      </c>
      <c r="I20" s="32">
        <v>35000</v>
      </c>
      <c r="J20" s="32">
        <v>36400</v>
      </c>
    </row>
    <row r="21" spans="1:10">
      <c r="A21" s="29" t="s">
        <v>118</v>
      </c>
      <c r="B21" s="27" t="s">
        <v>92</v>
      </c>
      <c r="C21" s="27" t="s">
        <v>90</v>
      </c>
      <c r="D21" s="27" t="s">
        <v>113</v>
      </c>
      <c r="E21" s="34" t="s">
        <v>119</v>
      </c>
      <c r="F21" s="27" t="s">
        <v>87</v>
      </c>
      <c r="G21" s="27" t="s">
        <v>88</v>
      </c>
      <c r="H21" s="27" t="s">
        <v>96</v>
      </c>
      <c r="I21" s="28">
        <f>I22+I23</f>
        <v>146800</v>
      </c>
      <c r="J21" s="28">
        <f>J22+J23</f>
        <v>146800</v>
      </c>
    </row>
    <row r="22" spans="1:10" ht="31.2">
      <c r="A22" s="35" t="s">
        <v>120</v>
      </c>
      <c r="B22" s="31" t="s">
        <v>92</v>
      </c>
      <c r="C22" s="31" t="s">
        <v>90</v>
      </c>
      <c r="D22" s="31" t="s">
        <v>113</v>
      </c>
      <c r="E22" s="36" t="s">
        <v>121</v>
      </c>
      <c r="F22" s="31" t="s">
        <v>80</v>
      </c>
      <c r="G22" s="31" t="s">
        <v>88</v>
      </c>
      <c r="H22" s="31" t="s">
        <v>96</v>
      </c>
      <c r="I22" s="32">
        <v>11800</v>
      </c>
      <c r="J22" s="32">
        <v>11800</v>
      </c>
    </row>
    <row r="23" spans="1:10" ht="31.2">
      <c r="A23" s="35" t="s">
        <v>122</v>
      </c>
      <c r="B23" s="31" t="s">
        <v>92</v>
      </c>
      <c r="C23" s="31" t="s">
        <v>90</v>
      </c>
      <c r="D23" s="31" t="s">
        <v>113</v>
      </c>
      <c r="E23" s="36" t="s">
        <v>123</v>
      </c>
      <c r="F23" s="31" t="s">
        <v>80</v>
      </c>
      <c r="G23" s="31" t="s">
        <v>88</v>
      </c>
      <c r="H23" s="31" t="s">
        <v>96</v>
      </c>
      <c r="I23" s="32">
        <v>135000</v>
      </c>
      <c r="J23" s="32">
        <v>135000</v>
      </c>
    </row>
    <row r="24" spans="1:10">
      <c r="A24" s="29" t="s">
        <v>124</v>
      </c>
      <c r="B24" s="27" t="s">
        <v>84</v>
      </c>
      <c r="C24" s="27" t="s">
        <v>90</v>
      </c>
      <c r="D24" s="27" t="s">
        <v>125</v>
      </c>
      <c r="E24" s="27" t="s">
        <v>86</v>
      </c>
      <c r="F24" s="27" t="s">
        <v>87</v>
      </c>
      <c r="G24" s="27" t="s">
        <v>88</v>
      </c>
      <c r="H24" s="27" t="s">
        <v>84</v>
      </c>
      <c r="I24" s="28">
        <f t="shared" ref="I24:J24" si="1">I25+I27</f>
        <v>42610</v>
      </c>
      <c r="J24" s="28">
        <f t="shared" si="1"/>
        <v>44610</v>
      </c>
    </row>
    <row r="25" spans="1:10" ht="31.2">
      <c r="A25" s="37" t="s">
        <v>126</v>
      </c>
      <c r="B25" s="38" t="s">
        <v>84</v>
      </c>
      <c r="C25" s="38" t="s">
        <v>90</v>
      </c>
      <c r="D25" s="38" t="s">
        <v>125</v>
      </c>
      <c r="E25" s="38" t="s">
        <v>127</v>
      </c>
      <c r="F25" s="38" t="s">
        <v>93</v>
      </c>
      <c r="G25" s="38" t="s">
        <v>88</v>
      </c>
      <c r="H25" s="38" t="s">
        <v>96</v>
      </c>
      <c r="I25" s="39">
        <f>I26</f>
        <v>42410</v>
      </c>
      <c r="J25" s="39">
        <f>J26</f>
        <v>44410</v>
      </c>
    </row>
    <row r="26" spans="1:10" ht="41.4">
      <c r="A26" s="40" t="s">
        <v>128</v>
      </c>
      <c r="B26" s="41" t="s">
        <v>9</v>
      </c>
      <c r="C26" s="41" t="s">
        <v>90</v>
      </c>
      <c r="D26" s="41" t="s">
        <v>125</v>
      </c>
      <c r="E26" s="41" t="s">
        <v>129</v>
      </c>
      <c r="F26" s="41" t="s">
        <v>93</v>
      </c>
      <c r="G26" s="41" t="s">
        <v>88</v>
      </c>
      <c r="H26" s="41" t="s">
        <v>96</v>
      </c>
      <c r="I26" s="42">
        <v>42410</v>
      </c>
      <c r="J26" s="42">
        <v>44410</v>
      </c>
    </row>
    <row r="27" spans="1:10" ht="21">
      <c r="A27" s="37" t="s">
        <v>130</v>
      </c>
      <c r="B27" s="38" t="s">
        <v>84</v>
      </c>
      <c r="C27" s="38" t="s">
        <v>90</v>
      </c>
      <c r="D27" s="38" t="s">
        <v>125</v>
      </c>
      <c r="E27" s="38" t="s">
        <v>131</v>
      </c>
      <c r="F27" s="38" t="s">
        <v>93</v>
      </c>
      <c r="G27" s="38" t="s">
        <v>88</v>
      </c>
      <c r="H27" s="38" t="s">
        <v>96</v>
      </c>
      <c r="I27" s="39">
        <f>I28</f>
        <v>200</v>
      </c>
      <c r="J27" s="39">
        <f>J28</f>
        <v>200</v>
      </c>
    </row>
    <row r="28" spans="1:10" ht="51.6">
      <c r="A28" s="40" t="s">
        <v>17</v>
      </c>
      <c r="B28" s="41" t="s">
        <v>9</v>
      </c>
      <c r="C28" s="41" t="s">
        <v>90</v>
      </c>
      <c r="D28" s="41" t="s">
        <v>125</v>
      </c>
      <c r="E28" s="41" t="s">
        <v>132</v>
      </c>
      <c r="F28" s="41" t="s">
        <v>93</v>
      </c>
      <c r="G28" s="41" t="s">
        <v>88</v>
      </c>
      <c r="H28" s="41" t="s">
        <v>96</v>
      </c>
      <c r="I28" s="42">
        <v>200</v>
      </c>
      <c r="J28" s="42">
        <v>200</v>
      </c>
    </row>
    <row r="29" spans="1:10" ht="21">
      <c r="A29" s="29" t="s">
        <v>133</v>
      </c>
      <c r="B29" s="27" t="s">
        <v>84</v>
      </c>
      <c r="C29" s="27" t="s">
        <v>90</v>
      </c>
      <c r="D29" s="27" t="s">
        <v>81</v>
      </c>
      <c r="E29" s="34" t="s">
        <v>86</v>
      </c>
      <c r="F29" s="27" t="s">
        <v>87</v>
      </c>
      <c r="G29" s="27" t="s">
        <v>88</v>
      </c>
      <c r="H29" s="27" t="s">
        <v>84</v>
      </c>
      <c r="I29" s="28">
        <f t="shared" ref="I29:J29" si="2">I30</f>
        <v>419200</v>
      </c>
      <c r="J29" s="28">
        <f t="shared" si="2"/>
        <v>438900</v>
      </c>
    </row>
    <row r="30" spans="1:10" ht="66.75" customHeight="1">
      <c r="A30" s="29" t="s">
        <v>134</v>
      </c>
      <c r="B30" s="27" t="s">
        <v>84</v>
      </c>
      <c r="C30" s="27" t="s">
        <v>90</v>
      </c>
      <c r="D30" s="27" t="s">
        <v>81</v>
      </c>
      <c r="E30" s="34" t="s">
        <v>135</v>
      </c>
      <c r="F30" s="27" t="s">
        <v>87</v>
      </c>
      <c r="G30" s="27" t="s">
        <v>88</v>
      </c>
      <c r="H30" s="27" t="s">
        <v>136</v>
      </c>
      <c r="I30" s="28">
        <f>I31</f>
        <v>419200</v>
      </c>
      <c r="J30" s="28">
        <f>J31</f>
        <v>438900</v>
      </c>
    </row>
    <row r="31" spans="1:10" ht="41.4">
      <c r="A31" s="29" t="s">
        <v>137</v>
      </c>
      <c r="B31" s="27" t="s">
        <v>84</v>
      </c>
      <c r="C31" s="27" t="s">
        <v>90</v>
      </c>
      <c r="D31" s="27" t="s">
        <v>81</v>
      </c>
      <c r="E31" s="34" t="s">
        <v>138</v>
      </c>
      <c r="F31" s="27" t="s">
        <v>87</v>
      </c>
      <c r="G31" s="27" t="s">
        <v>88</v>
      </c>
      <c r="H31" s="27" t="s">
        <v>136</v>
      </c>
      <c r="I31" s="28">
        <f>I32</f>
        <v>419200</v>
      </c>
      <c r="J31" s="28">
        <f>J32</f>
        <v>438900</v>
      </c>
    </row>
    <row r="32" spans="1:10" ht="31.2">
      <c r="A32" s="35" t="s">
        <v>139</v>
      </c>
      <c r="B32" s="31" t="s">
        <v>9</v>
      </c>
      <c r="C32" s="31" t="s">
        <v>90</v>
      </c>
      <c r="D32" s="31" t="s">
        <v>81</v>
      </c>
      <c r="E32" s="36" t="s">
        <v>140</v>
      </c>
      <c r="F32" s="31" t="s">
        <v>80</v>
      </c>
      <c r="G32" s="31" t="s">
        <v>88</v>
      </c>
      <c r="H32" s="31" t="s">
        <v>136</v>
      </c>
      <c r="I32" s="32">
        <v>419200</v>
      </c>
      <c r="J32" s="32">
        <v>438900</v>
      </c>
    </row>
    <row r="33" spans="1:10">
      <c r="A33" s="26" t="s">
        <v>141</v>
      </c>
      <c r="B33" s="27" t="s">
        <v>9</v>
      </c>
      <c r="C33" s="27" t="s">
        <v>73</v>
      </c>
      <c r="D33" s="27" t="s">
        <v>87</v>
      </c>
      <c r="E33" s="34" t="s">
        <v>86</v>
      </c>
      <c r="F33" s="27" t="s">
        <v>87</v>
      </c>
      <c r="G33" s="27" t="s">
        <v>88</v>
      </c>
      <c r="H33" s="27" t="s">
        <v>84</v>
      </c>
      <c r="I33" s="28">
        <f>I34</f>
        <v>3950591</v>
      </c>
      <c r="J33" s="28">
        <f>J34</f>
        <v>3690490</v>
      </c>
    </row>
    <row r="34" spans="1:10" ht="21">
      <c r="A34" s="29" t="s">
        <v>142</v>
      </c>
      <c r="B34" s="27" t="s">
        <v>9</v>
      </c>
      <c r="C34" s="27" t="s">
        <v>73</v>
      </c>
      <c r="D34" s="27" t="s">
        <v>143</v>
      </c>
      <c r="E34" s="34" t="s">
        <v>86</v>
      </c>
      <c r="F34" s="27" t="s">
        <v>87</v>
      </c>
      <c r="G34" s="27" t="s">
        <v>88</v>
      </c>
      <c r="H34" s="27" t="s">
        <v>84</v>
      </c>
      <c r="I34" s="28">
        <f>I37+I40+I35</f>
        <v>3950591</v>
      </c>
      <c r="J34" s="28">
        <f>J37+J40+J35</f>
        <v>3690490</v>
      </c>
    </row>
    <row r="35" spans="1:10" ht="21">
      <c r="A35" s="29" t="s">
        <v>144</v>
      </c>
      <c r="B35" s="27" t="s">
        <v>9</v>
      </c>
      <c r="C35" s="27" t="s">
        <v>73</v>
      </c>
      <c r="D35" s="27" t="s">
        <v>143</v>
      </c>
      <c r="E35" s="34" t="s">
        <v>115</v>
      </c>
      <c r="F35" s="27" t="s">
        <v>87</v>
      </c>
      <c r="G35" s="27" t="s">
        <v>88</v>
      </c>
      <c r="H35" s="27" t="s">
        <v>145</v>
      </c>
      <c r="I35" s="28">
        <f t="shared" ref="I35:J35" si="3">I36</f>
        <v>3684490</v>
      </c>
      <c r="J35" s="28">
        <f t="shared" si="3"/>
        <v>3684490</v>
      </c>
    </row>
    <row r="36" spans="1:10" ht="21">
      <c r="A36" s="35" t="s">
        <v>146</v>
      </c>
      <c r="B36" s="31" t="s">
        <v>9</v>
      </c>
      <c r="C36" s="31" t="s">
        <v>73</v>
      </c>
      <c r="D36" s="31" t="s">
        <v>143</v>
      </c>
      <c r="E36" s="36" t="s">
        <v>147</v>
      </c>
      <c r="F36" s="31" t="s">
        <v>80</v>
      </c>
      <c r="G36" s="31" t="s">
        <v>88</v>
      </c>
      <c r="H36" s="31" t="s">
        <v>145</v>
      </c>
      <c r="I36" s="32">
        <v>3684490</v>
      </c>
      <c r="J36" s="43">
        <v>3684490</v>
      </c>
    </row>
    <row r="37" spans="1:10" ht="21">
      <c r="A37" s="29" t="s">
        <v>148</v>
      </c>
      <c r="B37" s="44" t="s">
        <v>9</v>
      </c>
      <c r="C37" s="44" t="s">
        <v>73</v>
      </c>
      <c r="D37" s="44" t="s">
        <v>143</v>
      </c>
      <c r="E37" s="45" t="s">
        <v>111</v>
      </c>
      <c r="F37" s="44" t="s">
        <v>87</v>
      </c>
      <c r="G37" s="44" t="s">
        <v>88</v>
      </c>
      <c r="H37" s="44" t="s">
        <v>145</v>
      </c>
      <c r="I37" s="46">
        <f t="shared" ref="I37:J37" si="4">I38</f>
        <v>260101</v>
      </c>
      <c r="J37" s="46">
        <f t="shared" si="4"/>
        <v>0</v>
      </c>
    </row>
    <row r="38" spans="1:10" s="47" customFormat="1" ht="61.8">
      <c r="A38" s="29" t="s">
        <v>149</v>
      </c>
      <c r="B38" s="44" t="s">
        <v>9</v>
      </c>
      <c r="C38" s="44" t="s">
        <v>73</v>
      </c>
      <c r="D38" s="44" t="s">
        <v>143</v>
      </c>
      <c r="E38" s="45" t="s">
        <v>150</v>
      </c>
      <c r="F38" s="44" t="s">
        <v>87</v>
      </c>
      <c r="G38" s="44" t="s">
        <v>88</v>
      </c>
      <c r="H38" s="44" t="s">
        <v>145</v>
      </c>
      <c r="I38" s="46">
        <f>I39</f>
        <v>260101</v>
      </c>
      <c r="J38" s="46">
        <f>J39</f>
        <v>0</v>
      </c>
    </row>
    <row r="39" spans="1:10" ht="61.8">
      <c r="A39" s="35" t="s">
        <v>149</v>
      </c>
      <c r="B39" s="48" t="s">
        <v>9</v>
      </c>
      <c r="C39" s="48" t="s">
        <v>73</v>
      </c>
      <c r="D39" s="48" t="s">
        <v>143</v>
      </c>
      <c r="E39" s="49" t="s">
        <v>150</v>
      </c>
      <c r="F39" s="48" t="s">
        <v>80</v>
      </c>
      <c r="G39" s="48" t="s">
        <v>88</v>
      </c>
      <c r="H39" s="48" t="s">
        <v>145</v>
      </c>
      <c r="I39" s="50">
        <v>260101</v>
      </c>
      <c r="J39" s="43">
        <v>0</v>
      </c>
    </row>
    <row r="40" spans="1:10">
      <c r="A40" s="29" t="s">
        <v>151</v>
      </c>
      <c r="B40" s="44" t="s">
        <v>9</v>
      </c>
      <c r="C40" s="44" t="s">
        <v>73</v>
      </c>
      <c r="D40" s="44" t="s">
        <v>143</v>
      </c>
      <c r="E40" s="45" t="s">
        <v>127</v>
      </c>
      <c r="F40" s="44" t="s">
        <v>87</v>
      </c>
      <c r="G40" s="44" t="s">
        <v>88</v>
      </c>
      <c r="H40" s="44" t="s">
        <v>145</v>
      </c>
      <c r="I40" s="46">
        <f>I41</f>
        <v>6000</v>
      </c>
      <c r="J40" s="46">
        <f>+J41</f>
        <v>6000</v>
      </c>
    </row>
    <row r="41" spans="1:10" ht="36">
      <c r="A41" s="51" t="s">
        <v>43</v>
      </c>
      <c r="B41" s="48" t="s">
        <v>9</v>
      </c>
      <c r="C41" s="48" t="s">
        <v>73</v>
      </c>
      <c r="D41" s="48" t="s">
        <v>143</v>
      </c>
      <c r="E41" s="49" t="s">
        <v>152</v>
      </c>
      <c r="F41" s="48" t="s">
        <v>80</v>
      </c>
      <c r="G41" s="48" t="s">
        <v>153</v>
      </c>
      <c r="H41" s="48" t="s">
        <v>145</v>
      </c>
      <c r="I41" s="50">
        <v>6000</v>
      </c>
      <c r="J41" s="43">
        <v>6000</v>
      </c>
    </row>
  </sheetData>
  <autoFilter ref="A6:K40"/>
  <mergeCells count="6">
    <mergeCell ref="A1:J1"/>
    <mergeCell ref="A2:J2"/>
    <mergeCell ref="A4:A6"/>
    <mergeCell ref="B4:H5"/>
    <mergeCell ref="I4:I6"/>
    <mergeCell ref="J4:J6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zoomScaleNormal="100" workbookViewId="0">
      <selection activeCell="H13" sqref="H13"/>
    </sheetView>
  </sheetViews>
  <sheetFormatPr defaultColWidth="8.88671875" defaultRowHeight="13.2"/>
  <cols>
    <col min="1" max="1" width="4.6640625" style="97" customWidth="1"/>
    <col min="2" max="2" width="56.88671875" style="97" customWidth="1"/>
    <col min="3" max="3" width="4.6640625" style="97" customWidth="1"/>
    <col min="4" max="4" width="4.109375" style="97" customWidth="1"/>
    <col min="5" max="5" width="12.6640625" style="97" customWidth="1"/>
    <col min="6" max="6" width="12.44140625" style="97" customWidth="1"/>
    <col min="7" max="7" width="13.109375" style="97" customWidth="1"/>
    <col min="8" max="8" width="15" style="97" customWidth="1"/>
    <col min="9" max="9" width="8.88671875" style="97" customWidth="1"/>
    <col min="10" max="35" width="15.6640625" style="97" customWidth="1"/>
    <col min="36" max="16384" width="8.88671875" style="97"/>
  </cols>
  <sheetData>
    <row r="1" spans="1:8">
      <c r="E1" s="98" t="s">
        <v>336</v>
      </c>
    </row>
    <row r="2" spans="1:8">
      <c r="E2" s="98" t="s">
        <v>293</v>
      </c>
    </row>
    <row r="3" spans="1:8">
      <c r="E3" s="98" t="s">
        <v>649</v>
      </c>
    </row>
    <row r="4" spans="1:8" ht="17.399999999999999">
      <c r="B4" s="202" t="s">
        <v>579</v>
      </c>
      <c r="C4" s="203"/>
      <c r="D4" s="203"/>
      <c r="E4" s="203"/>
      <c r="F4" s="203"/>
      <c r="G4" s="203"/>
      <c r="H4" s="99"/>
    </row>
    <row r="5" spans="1:8" ht="18.75" customHeight="1">
      <c r="B5" s="203"/>
      <c r="C5" s="203"/>
      <c r="D5" s="203"/>
      <c r="E5" s="203"/>
      <c r="F5" s="203"/>
      <c r="G5" s="203"/>
      <c r="H5" s="100"/>
    </row>
    <row r="6" spans="1:8" ht="15.75" customHeight="1">
      <c r="B6" s="203"/>
      <c r="C6" s="203"/>
      <c r="D6" s="203"/>
      <c r="E6" s="203"/>
      <c r="F6" s="203"/>
      <c r="G6" s="203"/>
      <c r="H6" s="100"/>
    </row>
    <row r="7" spans="1:8" ht="13.5" customHeight="1">
      <c r="B7" s="204"/>
      <c r="C7" s="204"/>
      <c r="D7" s="101"/>
    </row>
    <row r="8" spans="1:8">
      <c r="A8" s="205" t="s">
        <v>294</v>
      </c>
      <c r="B8" s="205" t="s">
        <v>155</v>
      </c>
      <c r="C8" s="207" t="s">
        <v>295</v>
      </c>
      <c r="D8" s="208"/>
      <c r="E8" s="205" t="s">
        <v>216</v>
      </c>
      <c r="F8" s="205" t="s">
        <v>282</v>
      </c>
      <c r="G8" s="205" t="s">
        <v>580</v>
      </c>
    </row>
    <row r="9" spans="1:8">
      <c r="A9" s="206"/>
      <c r="B9" s="206"/>
      <c r="C9" s="209"/>
      <c r="D9" s="210"/>
      <c r="E9" s="206"/>
      <c r="F9" s="206"/>
      <c r="G9" s="206"/>
    </row>
    <row r="10" spans="1:8">
      <c r="A10" s="102" t="s">
        <v>90</v>
      </c>
      <c r="B10" s="102" t="s">
        <v>73</v>
      </c>
      <c r="C10" s="200" t="s">
        <v>74</v>
      </c>
      <c r="D10" s="201"/>
      <c r="E10" s="102" t="s">
        <v>75</v>
      </c>
      <c r="F10" s="102" t="s">
        <v>76</v>
      </c>
      <c r="G10" s="102" t="s">
        <v>77</v>
      </c>
    </row>
    <row r="11" spans="1:8">
      <c r="A11" s="103" t="s">
        <v>90</v>
      </c>
      <c r="B11" s="104" t="s">
        <v>211</v>
      </c>
      <c r="C11" s="103" t="s">
        <v>159</v>
      </c>
      <c r="D11" s="103" t="s">
        <v>159</v>
      </c>
      <c r="E11" s="105">
        <f>E12</f>
        <v>8392101</v>
      </c>
      <c r="F11" s="105">
        <f t="shared" ref="F11:G11" si="0">F12</f>
        <v>5626231</v>
      </c>
      <c r="G11" s="105">
        <f t="shared" si="0"/>
        <v>5484220</v>
      </c>
    </row>
    <row r="12" spans="1:8">
      <c r="A12" s="106" t="s">
        <v>73</v>
      </c>
      <c r="B12" s="107" t="s">
        <v>246</v>
      </c>
      <c r="C12" s="108" t="s">
        <v>159</v>
      </c>
      <c r="D12" s="108" t="s">
        <v>159</v>
      </c>
      <c r="E12" s="109">
        <f>E13+E26+E34+E37+E44+E47+E50</f>
        <v>8392101</v>
      </c>
      <c r="F12" s="109">
        <f>F13+F26+F29+F34+F37+F47+F50</f>
        <v>5626231</v>
      </c>
      <c r="G12" s="109">
        <f>G13+G26+G29+G34+G37+G44+G47+G50</f>
        <v>5484220</v>
      </c>
    </row>
    <row r="13" spans="1:8">
      <c r="A13" s="108" t="s">
        <v>74</v>
      </c>
      <c r="B13" s="107" t="s">
        <v>296</v>
      </c>
      <c r="C13" s="108" t="s">
        <v>93</v>
      </c>
      <c r="D13" s="108" t="s">
        <v>87</v>
      </c>
      <c r="E13" s="109">
        <f>E14+E16+E18+E20+E22+E24</f>
        <v>4421288</v>
      </c>
      <c r="F13" s="109">
        <f>F14+F16+F18+F20+F22+F24</f>
        <v>2609660</v>
      </c>
      <c r="G13" s="109">
        <f>G14+G16+G18+G20+G22+G24</f>
        <v>2721650</v>
      </c>
    </row>
    <row r="14" spans="1:8" ht="20.399999999999999">
      <c r="A14" s="108" t="s">
        <v>75</v>
      </c>
      <c r="B14" s="107" t="s">
        <v>160</v>
      </c>
      <c r="C14" s="108" t="s">
        <v>93</v>
      </c>
      <c r="D14" s="108" t="s">
        <v>143</v>
      </c>
      <c r="E14" s="109">
        <f>E15</f>
        <v>662237</v>
      </c>
      <c r="F14" s="109">
        <f t="shared" ref="F14:G14" si="1">F15</f>
        <v>662237</v>
      </c>
      <c r="G14" s="109">
        <f t="shared" si="1"/>
        <v>662237</v>
      </c>
    </row>
    <row r="15" spans="1:8" ht="20.399999999999999">
      <c r="A15" s="110" t="s">
        <v>76</v>
      </c>
      <c r="B15" s="111" t="s">
        <v>160</v>
      </c>
      <c r="C15" s="110" t="s">
        <v>93</v>
      </c>
      <c r="D15" s="110" t="s">
        <v>143</v>
      </c>
      <c r="E15" s="112">
        <v>662237</v>
      </c>
      <c r="F15" s="112">
        <v>662237</v>
      </c>
      <c r="G15" s="112">
        <v>662237</v>
      </c>
    </row>
    <row r="16" spans="1:8" ht="30.6">
      <c r="A16" s="108" t="s">
        <v>77</v>
      </c>
      <c r="B16" s="107" t="s">
        <v>166</v>
      </c>
      <c r="C16" s="108" t="s">
        <v>93</v>
      </c>
      <c r="D16" s="108" t="s">
        <v>101</v>
      </c>
      <c r="E16" s="109">
        <v>24000</v>
      </c>
      <c r="F16" s="109">
        <f t="shared" ref="F16:G16" si="2">F17</f>
        <v>24000</v>
      </c>
      <c r="G16" s="109">
        <f t="shared" si="2"/>
        <v>24000</v>
      </c>
    </row>
    <row r="17" spans="1:7" ht="30.6">
      <c r="A17" s="110" t="s">
        <v>78</v>
      </c>
      <c r="B17" s="111" t="s">
        <v>166</v>
      </c>
      <c r="C17" s="110" t="s">
        <v>93</v>
      </c>
      <c r="D17" s="110" t="s">
        <v>101</v>
      </c>
      <c r="E17" s="112">
        <v>24000</v>
      </c>
      <c r="F17" s="112">
        <v>24000</v>
      </c>
      <c r="G17" s="112">
        <v>24000</v>
      </c>
    </row>
    <row r="18" spans="1:7" ht="30.6">
      <c r="A18" s="108" t="s">
        <v>79</v>
      </c>
      <c r="B18" s="107" t="s">
        <v>171</v>
      </c>
      <c r="C18" s="108" t="s">
        <v>93</v>
      </c>
      <c r="D18" s="108" t="s">
        <v>268</v>
      </c>
      <c r="E18" s="109">
        <f>E19</f>
        <v>3687051</v>
      </c>
      <c r="F18" s="109">
        <f t="shared" ref="F18:G18" si="3">F19</f>
        <v>1906423</v>
      </c>
      <c r="G18" s="109">
        <f t="shared" si="3"/>
        <v>2018413</v>
      </c>
    </row>
    <row r="19" spans="1:7" ht="30.6">
      <c r="A19" s="110" t="s">
        <v>297</v>
      </c>
      <c r="B19" s="111" t="s">
        <v>171</v>
      </c>
      <c r="C19" s="110" t="s">
        <v>93</v>
      </c>
      <c r="D19" s="110" t="s">
        <v>268</v>
      </c>
      <c r="E19" s="112">
        <v>3687051</v>
      </c>
      <c r="F19" s="112">
        <v>1906423</v>
      </c>
      <c r="G19" s="112">
        <v>2018413</v>
      </c>
    </row>
    <row r="20" spans="1:7">
      <c r="A20" s="108" t="s">
        <v>80</v>
      </c>
      <c r="B20" s="107" t="s">
        <v>298</v>
      </c>
      <c r="C20" s="108" t="s">
        <v>93</v>
      </c>
      <c r="D20" s="108" t="s">
        <v>299</v>
      </c>
      <c r="E20" s="109">
        <v>30000</v>
      </c>
      <c r="F20" s="109">
        <f t="shared" ref="F20:G20" si="4">F21</f>
        <v>0</v>
      </c>
      <c r="G20" s="109">
        <f t="shared" si="4"/>
        <v>0</v>
      </c>
    </row>
    <row r="21" spans="1:7">
      <c r="A21" s="110" t="s">
        <v>81</v>
      </c>
      <c r="B21" s="111" t="s">
        <v>298</v>
      </c>
      <c r="C21" s="110" t="s">
        <v>93</v>
      </c>
      <c r="D21" s="110" t="s">
        <v>299</v>
      </c>
      <c r="E21" s="112">
        <v>30000</v>
      </c>
      <c r="F21" s="112">
        <v>0</v>
      </c>
      <c r="G21" s="112">
        <v>0</v>
      </c>
    </row>
    <row r="22" spans="1:7">
      <c r="A22" s="108" t="s">
        <v>82</v>
      </c>
      <c r="B22" s="107" t="s">
        <v>179</v>
      </c>
      <c r="C22" s="108" t="s">
        <v>93</v>
      </c>
      <c r="D22" s="108" t="s">
        <v>81</v>
      </c>
      <c r="E22" s="109">
        <v>10000</v>
      </c>
      <c r="F22" s="109">
        <f t="shared" ref="F22:G22" si="5">F23</f>
        <v>10000</v>
      </c>
      <c r="G22" s="109">
        <f t="shared" si="5"/>
        <v>10000</v>
      </c>
    </row>
    <row r="23" spans="1:7">
      <c r="A23" s="110" t="s">
        <v>271</v>
      </c>
      <c r="B23" s="111" t="s">
        <v>179</v>
      </c>
      <c r="C23" s="110" t="s">
        <v>93</v>
      </c>
      <c r="D23" s="110" t="s">
        <v>81</v>
      </c>
      <c r="E23" s="112">
        <v>10000</v>
      </c>
      <c r="F23" s="112">
        <v>10000</v>
      </c>
      <c r="G23" s="112">
        <v>10000</v>
      </c>
    </row>
    <row r="24" spans="1:7">
      <c r="A24" s="108" t="s">
        <v>290</v>
      </c>
      <c r="B24" s="107" t="s">
        <v>182</v>
      </c>
      <c r="C24" s="108" t="s">
        <v>93</v>
      </c>
      <c r="D24" s="108" t="s">
        <v>271</v>
      </c>
      <c r="E24" s="109">
        <f>E25</f>
        <v>8000</v>
      </c>
      <c r="F24" s="109">
        <f t="shared" ref="F24:G24" si="6">F25</f>
        <v>7000</v>
      </c>
      <c r="G24" s="109">
        <f t="shared" si="6"/>
        <v>7000</v>
      </c>
    </row>
    <row r="25" spans="1:7">
      <c r="A25" s="110" t="s">
        <v>300</v>
      </c>
      <c r="B25" s="111" t="s">
        <v>182</v>
      </c>
      <c r="C25" s="110" t="s">
        <v>93</v>
      </c>
      <c r="D25" s="110" t="s">
        <v>271</v>
      </c>
      <c r="E25" s="112">
        <v>8000</v>
      </c>
      <c r="F25" s="112">
        <v>7000</v>
      </c>
      <c r="G25" s="112">
        <v>7000</v>
      </c>
    </row>
    <row r="26" spans="1:7">
      <c r="A26" s="108" t="s">
        <v>301</v>
      </c>
      <c r="B26" s="107" t="s">
        <v>302</v>
      </c>
      <c r="C26" s="108" t="s">
        <v>143</v>
      </c>
      <c r="D26" s="108" t="s">
        <v>87</v>
      </c>
      <c r="E26" s="109">
        <f>E27</f>
        <v>260101</v>
      </c>
      <c r="F26" s="109">
        <f t="shared" ref="F26:G27" si="7">F27</f>
        <v>260101</v>
      </c>
      <c r="G26" s="109">
        <f t="shared" si="7"/>
        <v>0</v>
      </c>
    </row>
    <row r="27" spans="1:7">
      <c r="A27" s="108" t="s">
        <v>303</v>
      </c>
      <c r="B27" s="107" t="s">
        <v>184</v>
      </c>
      <c r="C27" s="108" t="s">
        <v>143</v>
      </c>
      <c r="D27" s="108" t="s">
        <v>101</v>
      </c>
      <c r="E27" s="109">
        <f>E28</f>
        <v>260101</v>
      </c>
      <c r="F27" s="109">
        <f t="shared" si="7"/>
        <v>260101</v>
      </c>
      <c r="G27" s="109">
        <f t="shared" si="7"/>
        <v>0</v>
      </c>
    </row>
    <row r="28" spans="1:7">
      <c r="A28" s="110" t="s">
        <v>304</v>
      </c>
      <c r="B28" s="111" t="s">
        <v>184</v>
      </c>
      <c r="C28" s="110" t="s">
        <v>143</v>
      </c>
      <c r="D28" s="110" t="s">
        <v>101</v>
      </c>
      <c r="E28" s="112">
        <v>260101</v>
      </c>
      <c r="F28" s="112">
        <v>260101</v>
      </c>
      <c r="G28" s="112">
        <v>0</v>
      </c>
    </row>
    <row r="29" spans="1:7" ht="20.399999999999999">
      <c r="A29" s="108" t="s">
        <v>305</v>
      </c>
      <c r="B29" s="107" t="s">
        <v>306</v>
      </c>
      <c r="C29" s="108" t="s">
        <v>101</v>
      </c>
      <c r="D29" s="108" t="s">
        <v>87</v>
      </c>
      <c r="E29" s="109">
        <f>E30+E32</f>
        <v>88000</v>
      </c>
      <c r="F29" s="109">
        <f>F30+F32</f>
        <v>34000</v>
      </c>
      <c r="G29" s="109">
        <f>G30+G32</f>
        <v>34000</v>
      </c>
    </row>
    <row r="30" spans="1:7" ht="20.399999999999999">
      <c r="A30" s="108" t="s">
        <v>307</v>
      </c>
      <c r="B30" s="107" t="s">
        <v>185</v>
      </c>
      <c r="C30" s="108" t="s">
        <v>101</v>
      </c>
      <c r="D30" s="108" t="s">
        <v>269</v>
      </c>
      <c r="E30" s="109">
        <f>E31</f>
        <v>20000</v>
      </c>
      <c r="F30" s="109">
        <f t="shared" ref="F30:G30" si="8">F31</f>
        <v>10000</v>
      </c>
      <c r="G30" s="109">
        <f t="shared" si="8"/>
        <v>10000</v>
      </c>
    </row>
    <row r="31" spans="1:7" ht="20.399999999999999">
      <c r="A31" s="110" t="s">
        <v>308</v>
      </c>
      <c r="B31" s="111" t="s">
        <v>185</v>
      </c>
      <c r="C31" s="110" t="s">
        <v>101</v>
      </c>
      <c r="D31" s="110" t="s">
        <v>269</v>
      </c>
      <c r="E31" s="112">
        <v>20000</v>
      </c>
      <c r="F31" s="112">
        <v>10000</v>
      </c>
      <c r="G31" s="112">
        <v>10000</v>
      </c>
    </row>
    <row r="32" spans="1:7">
      <c r="A32" s="108" t="s">
        <v>309</v>
      </c>
      <c r="B32" s="107" t="s">
        <v>187</v>
      </c>
      <c r="C32" s="108" t="s">
        <v>101</v>
      </c>
      <c r="D32" s="108" t="s">
        <v>80</v>
      </c>
      <c r="E32" s="109">
        <f>E33</f>
        <v>68000</v>
      </c>
      <c r="F32" s="109">
        <f t="shared" ref="F32:G32" si="9">F33</f>
        <v>24000</v>
      </c>
      <c r="G32" s="109">
        <f t="shared" si="9"/>
        <v>24000</v>
      </c>
    </row>
    <row r="33" spans="1:7">
      <c r="A33" s="108" t="s">
        <v>310</v>
      </c>
      <c r="B33" s="111" t="s">
        <v>187</v>
      </c>
      <c r="C33" s="110" t="s">
        <v>101</v>
      </c>
      <c r="D33" s="110" t="s">
        <v>80</v>
      </c>
      <c r="E33" s="112">
        <v>68000</v>
      </c>
      <c r="F33" s="121">
        <v>24000</v>
      </c>
      <c r="G33" s="121">
        <v>24000</v>
      </c>
    </row>
    <row r="34" spans="1:7">
      <c r="A34" s="110" t="s">
        <v>311</v>
      </c>
      <c r="B34" s="107" t="s">
        <v>312</v>
      </c>
      <c r="C34" s="108" t="s">
        <v>268</v>
      </c>
      <c r="D34" s="108" t="s">
        <v>87</v>
      </c>
      <c r="E34" s="109">
        <f t="shared" ref="E34:G35" si="10">E35</f>
        <v>520000</v>
      </c>
      <c r="F34" s="117">
        <f t="shared" si="10"/>
        <v>107900</v>
      </c>
      <c r="G34" s="117">
        <f t="shared" si="10"/>
        <v>114000</v>
      </c>
    </row>
    <row r="35" spans="1:7">
      <c r="A35" s="108" t="s">
        <v>313</v>
      </c>
      <c r="B35" s="107" t="s">
        <v>190</v>
      </c>
      <c r="C35" s="108" t="s">
        <v>268</v>
      </c>
      <c r="D35" s="108" t="s">
        <v>269</v>
      </c>
      <c r="E35" s="109">
        <f t="shared" si="10"/>
        <v>520000</v>
      </c>
      <c r="F35" s="109">
        <f t="shared" si="10"/>
        <v>107900</v>
      </c>
      <c r="G35" s="109">
        <f t="shared" si="10"/>
        <v>114000</v>
      </c>
    </row>
    <row r="36" spans="1:7">
      <c r="A36" s="108" t="s">
        <v>314</v>
      </c>
      <c r="B36" s="111" t="s">
        <v>190</v>
      </c>
      <c r="C36" s="110" t="s">
        <v>268</v>
      </c>
      <c r="D36" s="110" t="s">
        <v>269</v>
      </c>
      <c r="E36" s="112">
        <v>520000</v>
      </c>
      <c r="F36" s="121">
        <v>107900</v>
      </c>
      <c r="G36" s="121">
        <v>114000</v>
      </c>
    </row>
    <row r="37" spans="1:7">
      <c r="A37" s="110" t="s">
        <v>315</v>
      </c>
      <c r="B37" s="107" t="s">
        <v>316</v>
      </c>
      <c r="C37" s="108" t="s">
        <v>270</v>
      </c>
      <c r="D37" s="108" t="s">
        <v>87</v>
      </c>
      <c r="E37" s="109">
        <f>E38+E40+E42</f>
        <v>1410684</v>
      </c>
      <c r="F37" s="117">
        <f>F38+F40+F42</f>
        <v>1039562</v>
      </c>
      <c r="G37" s="117">
        <f>G38+G40+G42</f>
        <v>1039562</v>
      </c>
    </row>
    <row r="38" spans="1:7">
      <c r="A38" s="108" t="s">
        <v>317</v>
      </c>
      <c r="B38" s="107" t="s">
        <v>193</v>
      </c>
      <c r="C38" s="108" t="s">
        <v>270</v>
      </c>
      <c r="D38" s="108" t="s">
        <v>93</v>
      </c>
      <c r="E38" s="109">
        <v>400000</v>
      </c>
      <c r="F38" s="109">
        <f t="shared" ref="F38:G38" si="11">F39</f>
        <v>200000</v>
      </c>
      <c r="G38" s="109">
        <f t="shared" si="11"/>
        <v>200000</v>
      </c>
    </row>
    <row r="39" spans="1:7">
      <c r="A39" s="110" t="s">
        <v>318</v>
      </c>
      <c r="B39" s="111" t="s">
        <v>193</v>
      </c>
      <c r="C39" s="110" t="s">
        <v>270</v>
      </c>
      <c r="D39" s="110" t="s">
        <v>93</v>
      </c>
      <c r="E39" s="112">
        <v>400000</v>
      </c>
      <c r="F39" s="112">
        <v>200000</v>
      </c>
      <c r="G39" s="112">
        <v>200000</v>
      </c>
    </row>
    <row r="40" spans="1:7">
      <c r="A40" s="108" t="s">
        <v>319</v>
      </c>
      <c r="B40" s="107" t="s">
        <v>253</v>
      </c>
      <c r="C40" s="108" t="s">
        <v>270</v>
      </c>
      <c r="D40" s="108" t="s">
        <v>143</v>
      </c>
      <c r="E40" s="109">
        <v>6194</v>
      </c>
      <c r="F40" s="109">
        <f t="shared" ref="F40:G40" si="12">F41</f>
        <v>6194</v>
      </c>
      <c r="G40" s="109">
        <f t="shared" si="12"/>
        <v>6194</v>
      </c>
    </row>
    <row r="41" spans="1:7">
      <c r="A41" s="113" t="s">
        <v>320</v>
      </c>
      <c r="B41" s="111" t="s">
        <v>253</v>
      </c>
      <c r="C41" s="110" t="s">
        <v>270</v>
      </c>
      <c r="D41" s="110" t="s">
        <v>143</v>
      </c>
      <c r="E41" s="112">
        <v>6194</v>
      </c>
      <c r="F41" s="112">
        <v>6194</v>
      </c>
      <c r="G41" s="112">
        <v>6194</v>
      </c>
    </row>
    <row r="42" spans="1:7">
      <c r="A42" s="114" t="s">
        <v>321</v>
      </c>
      <c r="B42" s="107" t="s">
        <v>195</v>
      </c>
      <c r="C42" s="108" t="s">
        <v>270</v>
      </c>
      <c r="D42" s="108" t="s">
        <v>101</v>
      </c>
      <c r="E42" s="109">
        <f>E43</f>
        <v>1004490</v>
      </c>
      <c r="F42" s="109">
        <f t="shared" ref="F42:G42" si="13">F43</f>
        <v>833368</v>
      </c>
      <c r="G42" s="109">
        <f t="shared" si="13"/>
        <v>833368</v>
      </c>
    </row>
    <row r="43" spans="1:7">
      <c r="A43" s="114" t="s">
        <v>322</v>
      </c>
      <c r="B43" s="111" t="s">
        <v>195</v>
      </c>
      <c r="C43" s="110" t="s">
        <v>270</v>
      </c>
      <c r="D43" s="110" t="s">
        <v>101</v>
      </c>
      <c r="E43" s="112">
        <v>1004490</v>
      </c>
      <c r="F43" s="121">
        <v>833368</v>
      </c>
      <c r="G43" s="121">
        <v>833368</v>
      </c>
    </row>
    <row r="44" spans="1:7">
      <c r="A44" s="114" t="s">
        <v>323</v>
      </c>
      <c r="B44" s="107" t="s">
        <v>324</v>
      </c>
      <c r="C44" s="108" t="s">
        <v>299</v>
      </c>
      <c r="D44" s="108" t="s">
        <v>87</v>
      </c>
      <c r="E44" s="109">
        <f>E45</f>
        <v>84280</v>
      </c>
      <c r="F44" s="109">
        <v>0</v>
      </c>
      <c r="G44" s="109">
        <v>0</v>
      </c>
    </row>
    <row r="45" spans="1:7" s="118" customFormat="1">
      <c r="A45" s="114" t="s">
        <v>325</v>
      </c>
      <c r="B45" s="115" t="s">
        <v>326</v>
      </c>
      <c r="C45" s="116" t="s">
        <v>299</v>
      </c>
      <c r="D45" s="116" t="s">
        <v>299</v>
      </c>
      <c r="E45" s="117">
        <f>E46</f>
        <v>84280</v>
      </c>
      <c r="F45" s="109">
        <v>0</v>
      </c>
      <c r="G45" s="109">
        <v>0</v>
      </c>
    </row>
    <row r="46" spans="1:7">
      <c r="A46" s="114" t="s">
        <v>327</v>
      </c>
      <c r="B46" s="111" t="s">
        <v>326</v>
      </c>
      <c r="C46" s="110" t="s">
        <v>299</v>
      </c>
      <c r="D46" s="110" t="s">
        <v>299</v>
      </c>
      <c r="E46" s="112">
        <v>84280</v>
      </c>
      <c r="F46" s="121">
        <v>0</v>
      </c>
      <c r="G46" s="121">
        <v>0</v>
      </c>
    </row>
    <row r="47" spans="1:7">
      <c r="A47" s="113" t="s">
        <v>328</v>
      </c>
      <c r="B47" s="107" t="s">
        <v>274</v>
      </c>
      <c r="C47" s="108" t="s">
        <v>80</v>
      </c>
      <c r="D47" s="108" t="s">
        <v>87</v>
      </c>
      <c r="E47" s="109">
        <v>12000</v>
      </c>
      <c r="F47" s="117">
        <v>12000</v>
      </c>
      <c r="G47" s="117">
        <v>12000</v>
      </c>
    </row>
    <row r="48" spans="1:7">
      <c r="A48" s="114" t="s">
        <v>329</v>
      </c>
      <c r="B48" s="107" t="s">
        <v>200</v>
      </c>
      <c r="C48" s="108" t="s">
        <v>80</v>
      </c>
      <c r="D48" s="108" t="s">
        <v>93</v>
      </c>
      <c r="E48" s="109">
        <v>12000</v>
      </c>
      <c r="F48" s="109">
        <v>12000</v>
      </c>
      <c r="G48" s="109">
        <v>12000</v>
      </c>
    </row>
    <row r="49" spans="1:7">
      <c r="A49" s="114" t="s">
        <v>330</v>
      </c>
      <c r="B49" s="111" t="s">
        <v>200</v>
      </c>
      <c r="C49" s="110" t="s">
        <v>80</v>
      </c>
      <c r="D49" s="110" t="s">
        <v>93</v>
      </c>
      <c r="E49" s="112">
        <v>12000</v>
      </c>
      <c r="F49" s="121">
        <v>12000</v>
      </c>
      <c r="G49" s="121">
        <v>12000</v>
      </c>
    </row>
    <row r="50" spans="1:7">
      <c r="A50" s="113" t="s">
        <v>331</v>
      </c>
      <c r="B50" s="107" t="s">
        <v>272</v>
      </c>
      <c r="C50" s="108" t="s">
        <v>81</v>
      </c>
      <c r="D50" s="108" t="s">
        <v>87</v>
      </c>
      <c r="E50" s="109">
        <f t="shared" ref="E50:G51" si="14">E51</f>
        <v>1683748</v>
      </c>
      <c r="F50" s="117">
        <f t="shared" si="14"/>
        <v>1563008</v>
      </c>
      <c r="G50" s="117">
        <f t="shared" si="14"/>
        <v>1563008</v>
      </c>
    </row>
    <row r="51" spans="1:7">
      <c r="A51" s="113" t="s">
        <v>332</v>
      </c>
      <c r="B51" s="107" t="s">
        <v>204</v>
      </c>
      <c r="C51" s="108" t="s">
        <v>81</v>
      </c>
      <c r="D51" s="108" t="s">
        <v>93</v>
      </c>
      <c r="E51" s="109">
        <f t="shared" si="14"/>
        <v>1683748</v>
      </c>
      <c r="F51" s="109">
        <f t="shared" si="14"/>
        <v>1563008</v>
      </c>
      <c r="G51" s="109">
        <f t="shared" si="14"/>
        <v>1563008</v>
      </c>
    </row>
    <row r="52" spans="1:7">
      <c r="A52" s="113" t="s">
        <v>333</v>
      </c>
      <c r="B52" s="119" t="s">
        <v>204</v>
      </c>
      <c r="C52" s="120" t="s">
        <v>81</v>
      </c>
      <c r="D52" s="120" t="s">
        <v>93</v>
      </c>
      <c r="E52" s="121">
        <v>1683748</v>
      </c>
      <c r="F52" s="121">
        <v>1563008</v>
      </c>
      <c r="G52" s="121">
        <v>1563008</v>
      </c>
    </row>
    <row r="53" spans="1:7">
      <c r="A53" s="113" t="s">
        <v>334</v>
      </c>
      <c r="B53" s="107" t="s">
        <v>335</v>
      </c>
      <c r="C53" s="108"/>
      <c r="D53" s="108"/>
      <c r="E53" s="109"/>
      <c r="F53" s="109">
        <v>134003</v>
      </c>
      <c r="G53" s="109">
        <v>273911</v>
      </c>
    </row>
  </sheetData>
  <mergeCells count="9">
    <mergeCell ref="C10:D10"/>
    <mergeCell ref="B4:G6"/>
    <mergeCell ref="B7:C7"/>
    <mergeCell ref="A8:A9"/>
    <mergeCell ref="B8:B9"/>
    <mergeCell ref="C8:D9"/>
    <mergeCell ref="E8:E9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2"/>
  <sheetViews>
    <sheetView zoomScaleNormal="100" workbookViewId="0">
      <selection activeCell="B4" sqref="B4:G6"/>
    </sheetView>
  </sheetViews>
  <sheetFormatPr defaultColWidth="8.88671875" defaultRowHeight="13.2"/>
  <cols>
    <col min="1" max="1" width="4.44140625" style="97" customWidth="1"/>
    <col min="2" max="2" width="63.5546875" style="97" customWidth="1"/>
    <col min="3" max="3" width="6.44140625" style="97" customWidth="1"/>
    <col min="4" max="4" width="7.88671875" style="97" customWidth="1"/>
    <col min="5" max="5" width="10.6640625" style="97" customWidth="1"/>
    <col min="6" max="6" width="5.109375" style="97" customWidth="1"/>
    <col min="7" max="7" width="14.5546875" style="97" customWidth="1"/>
    <col min="8" max="8" width="8.88671875" style="97" customWidth="1"/>
    <col min="9" max="34" width="15.6640625" style="97" customWidth="1"/>
    <col min="35" max="16384" width="8.88671875" style="97"/>
  </cols>
  <sheetData>
    <row r="1" spans="1:8">
      <c r="D1" s="98" t="s">
        <v>570</v>
      </c>
    </row>
    <row r="2" spans="1:8">
      <c r="D2" s="98" t="s">
        <v>293</v>
      </c>
    </row>
    <row r="3" spans="1:8">
      <c r="D3" s="98" t="s">
        <v>649</v>
      </c>
    </row>
    <row r="4" spans="1:8">
      <c r="B4" s="211" t="s">
        <v>586</v>
      </c>
      <c r="C4" s="211"/>
      <c r="D4" s="211"/>
      <c r="E4" s="211"/>
      <c r="F4" s="211"/>
      <c r="G4" s="211"/>
    </row>
    <row r="5" spans="1:8" ht="18.75" customHeight="1">
      <c r="B5" s="212"/>
      <c r="C5" s="212"/>
      <c r="D5" s="212"/>
      <c r="E5" s="212"/>
      <c r="F5" s="212"/>
      <c r="G5" s="212"/>
    </row>
    <row r="6" spans="1:8" ht="3.75" customHeight="1">
      <c r="B6" s="212"/>
      <c r="C6" s="212"/>
      <c r="D6" s="212"/>
      <c r="E6" s="212"/>
      <c r="F6" s="212"/>
      <c r="G6" s="212"/>
    </row>
    <row r="7" spans="1:8">
      <c r="A7" s="205" t="s">
        <v>294</v>
      </c>
      <c r="B7" s="205" t="s">
        <v>155</v>
      </c>
      <c r="C7" s="213" t="s">
        <v>156</v>
      </c>
      <c r="D7" s="214"/>
      <c r="E7" s="214"/>
      <c r="F7" s="214"/>
      <c r="G7" s="205" t="s">
        <v>564</v>
      </c>
      <c r="H7" s="122"/>
    </row>
    <row r="8" spans="1:8" ht="24.75" customHeight="1">
      <c r="A8" s="206"/>
      <c r="B8" s="206"/>
      <c r="C8" s="123" t="s">
        <v>251</v>
      </c>
      <c r="D8" s="124" t="s">
        <v>295</v>
      </c>
      <c r="E8" s="123" t="s">
        <v>157</v>
      </c>
      <c r="F8" s="123" t="s">
        <v>158</v>
      </c>
      <c r="G8" s="206"/>
      <c r="H8" s="122"/>
    </row>
    <row r="9" spans="1:8">
      <c r="A9" s="102" t="s">
        <v>90</v>
      </c>
      <c r="B9" s="102" t="s">
        <v>73</v>
      </c>
      <c r="C9" s="102" t="s">
        <v>74</v>
      </c>
      <c r="D9" s="125" t="s">
        <v>75</v>
      </c>
      <c r="E9" s="102" t="s">
        <v>76</v>
      </c>
      <c r="F9" s="102" t="s">
        <v>77</v>
      </c>
      <c r="G9" s="102" t="s">
        <v>78</v>
      </c>
      <c r="H9" s="122"/>
    </row>
    <row r="10" spans="1:8">
      <c r="A10" s="103" t="s">
        <v>90</v>
      </c>
      <c r="B10" s="104" t="s">
        <v>211</v>
      </c>
      <c r="C10" s="103" t="s">
        <v>159</v>
      </c>
      <c r="D10" s="103" t="s">
        <v>159</v>
      </c>
      <c r="E10" s="103" t="s">
        <v>159</v>
      </c>
      <c r="F10" s="103" t="s">
        <v>159</v>
      </c>
      <c r="G10" s="126">
        <f>G11</f>
        <v>8392101</v>
      </c>
    </row>
    <row r="11" spans="1:8">
      <c r="A11" s="108" t="s">
        <v>73</v>
      </c>
      <c r="B11" s="127" t="s">
        <v>246</v>
      </c>
      <c r="C11" s="128" t="s">
        <v>16</v>
      </c>
      <c r="D11" s="128" t="s">
        <v>159</v>
      </c>
      <c r="E11" s="128" t="s">
        <v>159</v>
      </c>
      <c r="F11" s="128" t="s">
        <v>159</v>
      </c>
      <c r="G11" s="129">
        <v>8392101</v>
      </c>
    </row>
    <row r="12" spans="1:8">
      <c r="A12" s="108" t="s">
        <v>74</v>
      </c>
      <c r="B12" s="127" t="s">
        <v>296</v>
      </c>
      <c r="C12" s="128" t="s">
        <v>16</v>
      </c>
      <c r="D12" s="128" t="s">
        <v>337</v>
      </c>
      <c r="E12" s="128" t="s">
        <v>159</v>
      </c>
      <c r="F12" s="128" t="s">
        <v>159</v>
      </c>
      <c r="G12" s="129">
        <v>4421288</v>
      </c>
    </row>
    <row r="13" spans="1:8" ht="20.399999999999999">
      <c r="A13" s="108" t="s">
        <v>75</v>
      </c>
      <c r="B13" s="127" t="s">
        <v>160</v>
      </c>
      <c r="C13" s="128" t="s">
        <v>16</v>
      </c>
      <c r="D13" s="128" t="s">
        <v>254</v>
      </c>
      <c r="E13" s="128" t="s">
        <v>159</v>
      </c>
      <c r="F13" s="128" t="s">
        <v>159</v>
      </c>
      <c r="G13" s="129">
        <f>G14</f>
        <v>662237</v>
      </c>
    </row>
    <row r="14" spans="1:8" ht="20.399999999999999">
      <c r="A14" s="108" t="s">
        <v>76</v>
      </c>
      <c r="B14" s="127" t="s">
        <v>338</v>
      </c>
      <c r="C14" s="128" t="s">
        <v>16</v>
      </c>
      <c r="D14" s="128" t="s">
        <v>254</v>
      </c>
      <c r="E14" s="128" t="s">
        <v>597</v>
      </c>
      <c r="F14" s="128" t="s">
        <v>159</v>
      </c>
      <c r="G14" s="129">
        <f>G15</f>
        <v>662237</v>
      </c>
    </row>
    <row r="15" spans="1:8" ht="20.399999999999999">
      <c r="A15" s="110" t="s">
        <v>77</v>
      </c>
      <c r="B15" s="127" t="s">
        <v>161</v>
      </c>
      <c r="C15" s="128" t="s">
        <v>16</v>
      </c>
      <c r="D15" s="128" t="s">
        <v>254</v>
      </c>
      <c r="E15" s="128" t="s">
        <v>598</v>
      </c>
      <c r="F15" s="128" t="s">
        <v>159</v>
      </c>
      <c r="G15" s="129">
        <f>G16</f>
        <v>662237</v>
      </c>
    </row>
    <row r="16" spans="1:8" ht="20.399999999999999">
      <c r="A16" s="110" t="s">
        <v>78</v>
      </c>
      <c r="B16" s="127" t="s">
        <v>161</v>
      </c>
      <c r="C16" s="128" t="s">
        <v>16</v>
      </c>
      <c r="D16" s="128" t="s">
        <v>254</v>
      </c>
      <c r="E16" s="128" t="s">
        <v>599</v>
      </c>
      <c r="F16" s="128" t="s">
        <v>159</v>
      </c>
      <c r="G16" s="129">
        <f>G17</f>
        <v>662237</v>
      </c>
    </row>
    <row r="17" spans="1:7" ht="30.6">
      <c r="A17" s="108" t="s">
        <v>79</v>
      </c>
      <c r="B17" s="127" t="s">
        <v>339</v>
      </c>
      <c r="C17" s="128" t="s">
        <v>16</v>
      </c>
      <c r="D17" s="128" t="s">
        <v>254</v>
      </c>
      <c r="E17" s="128" t="s">
        <v>599</v>
      </c>
      <c r="F17" s="128" t="s">
        <v>100</v>
      </c>
      <c r="G17" s="129">
        <f>G18</f>
        <v>662237</v>
      </c>
    </row>
    <row r="18" spans="1:7">
      <c r="A18" s="108" t="s">
        <v>297</v>
      </c>
      <c r="B18" s="127" t="s">
        <v>340</v>
      </c>
      <c r="C18" s="128" t="s">
        <v>16</v>
      </c>
      <c r="D18" s="128" t="s">
        <v>254</v>
      </c>
      <c r="E18" s="128" t="s">
        <v>600</v>
      </c>
      <c r="F18" s="128" t="s">
        <v>136</v>
      </c>
      <c r="G18" s="129">
        <f>G19+G21</f>
        <v>662237</v>
      </c>
    </row>
    <row r="19" spans="1:7" ht="20.399999999999999">
      <c r="A19" s="110" t="s">
        <v>80</v>
      </c>
      <c r="B19" s="127" t="s">
        <v>162</v>
      </c>
      <c r="C19" s="128" t="s">
        <v>16</v>
      </c>
      <c r="D19" s="128" t="s">
        <v>254</v>
      </c>
      <c r="E19" s="128" t="s">
        <v>599</v>
      </c>
      <c r="F19" s="128" t="s">
        <v>163</v>
      </c>
      <c r="G19" s="129">
        <f>G20</f>
        <v>659237</v>
      </c>
    </row>
    <row r="20" spans="1:7" ht="20.399999999999999">
      <c r="A20" s="108" t="s">
        <v>81</v>
      </c>
      <c r="B20" s="130" t="s">
        <v>162</v>
      </c>
      <c r="C20" s="131" t="s">
        <v>16</v>
      </c>
      <c r="D20" s="131" t="s">
        <v>254</v>
      </c>
      <c r="E20" s="131" t="s">
        <v>599</v>
      </c>
      <c r="F20" s="131" t="s">
        <v>163</v>
      </c>
      <c r="G20" s="132">
        <v>659237</v>
      </c>
    </row>
    <row r="21" spans="1:7" ht="20.399999999999999">
      <c r="A21" s="108" t="s">
        <v>82</v>
      </c>
      <c r="B21" s="127" t="s">
        <v>164</v>
      </c>
      <c r="C21" s="128" t="s">
        <v>16</v>
      </c>
      <c r="D21" s="128" t="s">
        <v>254</v>
      </c>
      <c r="E21" s="128" t="s">
        <v>599</v>
      </c>
      <c r="F21" s="128" t="s">
        <v>165</v>
      </c>
      <c r="G21" s="129">
        <v>3000</v>
      </c>
    </row>
    <row r="22" spans="1:7" ht="20.399999999999999">
      <c r="A22" s="110" t="s">
        <v>271</v>
      </c>
      <c r="B22" s="130" t="s">
        <v>164</v>
      </c>
      <c r="C22" s="131" t="s">
        <v>16</v>
      </c>
      <c r="D22" s="131" t="s">
        <v>254</v>
      </c>
      <c r="E22" s="131" t="s">
        <v>599</v>
      </c>
      <c r="F22" s="131" t="s">
        <v>165</v>
      </c>
      <c r="G22" s="132">
        <v>3000</v>
      </c>
    </row>
    <row r="23" spans="1:7" ht="30.6">
      <c r="A23" s="108" t="s">
        <v>305</v>
      </c>
      <c r="B23" s="127" t="s">
        <v>166</v>
      </c>
      <c r="C23" s="128" t="s">
        <v>16</v>
      </c>
      <c r="D23" s="128" t="s">
        <v>255</v>
      </c>
      <c r="E23" s="128" t="s">
        <v>159</v>
      </c>
      <c r="F23" s="128" t="s">
        <v>159</v>
      </c>
      <c r="G23" s="129">
        <v>24000</v>
      </c>
    </row>
    <row r="24" spans="1:7" ht="20.399999999999999">
      <c r="A24" s="110" t="s">
        <v>307</v>
      </c>
      <c r="B24" s="127" t="s">
        <v>338</v>
      </c>
      <c r="C24" s="128" t="s">
        <v>16</v>
      </c>
      <c r="D24" s="128" t="s">
        <v>255</v>
      </c>
      <c r="E24" s="128" t="s">
        <v>597</v>
      </c>
      <c r="F24" s="128" t="s">
        <v>159</v>
      </c>
      <c r="G24" s="129">
        <v>24000</v>
      </c>
    </row>
    <row r="25" spans="1:7" ht="30.6">
      <c r="A25" s="108" t="s">
        <v>308</v>
      </c>
      <c r="B25" s="127" t="s">
        <v>167</v>
      </c>
      <c r="C25" s="128" t="s">
        <v>16</v>
      </c>
      <c r="D25" s="128" t="s">
        <v>255</v>
      </c>
      <c r="E25" s="128" t="s">
        <v>601</v>
      </c>
      <c r="F25" s="128" t="s">
        <v>159</v>
      </c>
      <c r="G25" s="129">
        <v>24000</v>
      </c>
    </row>
    <row r="26" spans="1:7" ht="12.75" hidden="1" customHeight="1">
      <c r="A26" s="110" t="s">
        <v>309</v>
      </c>
      <c r="B26" s="127" t="s">
        <v>167</v>
      </c>
      <c r="C26" s="128" t="s">
        <v>16</v>
      </c>
      <c r="D26" s="128" t="s">
        <v>255</v>
      </c>
      <c r="E26" s="128" t="s">
        <v>168</v>
      </c>
      <c r="F26" s="128" t="s">
        <v>159</v>
      </c>
      <c r="G26" s="129">
        <v>24000</v>
      </c>
    </row>
    <row r="27" spans="1:7" ht="30.6">
      <c r="A27" s="108" t="s">
        <v>310</v>
      </c>
      <c r="B27" s="127" t="s">
        <v>339</v>
      </c>
      <c r="C27" s="128" t="s">
        <v>16</v>
      </c>
      <c r="D27" s="128" t="s">
        <v>255</v>
      </c>
      <c r="E27" s="128" t="s">
        <v>602</v>
      </c>
      <c r="F27" s="128" t="s">
        <v>100</v>
      </c>
      <c r="G27" s="129">
        <v>24000</v>
      </c>
    </row>
    <row r="28" spans="1:7">
      <c r="A28" s="110" t="s">
        <v>311</v>
      </c>
      <c r="B28" s="127" t="s">
        <v>340</v>
      </c>
      <c r="C28" s="128" t="s">
        <v>16</v>
      </c>
      <c r="D28" s="128" t="s">
        <v>255</v>
      </c>
      <c r="E28" s="128" t="s">
        <v>602</v>
      </c>
      <c r="F28" s="128" t="s">
        <v>136</v>
      </c>
      <c r="G28" s="129">
        <v>24000</v>
      </c>
    </row>
    <row r="29" spans="1:7" ht="30.6">
      <c r="A29" s="108" t="s">
        <v>313</v>
      </c>
      <c r="B29" s="127" t="s">
        <v>169</v>
      </c>
      <c r="C29" s="128" t="s">
        <v>16</v>
      </c>
      <c r="D29" s="128" t="s">
        <v>255</v>
      </c>
      <c r="E29" s="128" t="s">
        <v>602</v>
      </c>
      <c r="F29" s="128" t="s">
        <v>170</v>
      </c>
      <c r="G29" s="129">
        <v>24000</v>
      </c>
    </row>
    <row r="30" spans="1:7" ht="30.6">
      <c r="A30" s="110" t="s">
        <v>314</v>
      </c>
      <c r="B30" s="130" t="s">
        <v>169</v>
      </c>
      <c r="C30" s="131" t="s">
        <v>16</v>
      </c>
      <c r="D30" s="131" t="s">
        <v>255</v>
      </c>
      <c r="E30" s="131" t="s">
        <v>602</v>
      </c>
      <c r="F30" s="131" t="s">
        <v>170</v>
      </c>
      <c r="G30" s="132">
        <v>24000</v>
      </c>
    </row>
    <row r="31" spans="1:7" ht="30.6">
      <c r="A31" s="108" t="s">
        <v>315</v>
      </c>
      <c r="B31" s="127" t="s">
        <v>171</v>
      </c>
      <c r="C31" s="128" t="s">
        <v>16</v>
      </c>
      <c r="D31" s="128" t="s">
        <v>256</v>
      </c>
      <c r="E31" s="128" t="s">
        <v>159</v>
      </c>
      <c r="F31" s="128" t="s">
        <v>159</v>
      </c>
      <c r="G31" s="129">
        <v>3687051</v>
      </c>
    </row>
    <row r="32" spans="1:7">
      <c r="A32" s="110" t="s">
        <v>317</v>
      </c>
      <c r="B32" s="127" t="s">
        <v>341</v>
      </c>
      <c r="C32" s="128" t="s">
        <v>16</v>
      </c>
      <c r="D32" s="128" t="s">
        <v>256</v>
      </c>
      <c r="E32" s="128" t="s">
        <v>603</v>
      </c>
      <c r="F32" s="128" t="s">
        <v>159</v>
      </c>
      <c r="G32" s="129">
        <v>20000</v>
      </c>
    </row>
    <row r="33" spans="1:7" ht="20.399999999999999">
      <c r="A33" s="108" t="s">
        <v>318</v>
      </c>
      <c r="B33" s="127" t="s">
        <v>343</v>
      </c>
      <c r="C33" s="128" t="s">
        <v>16</v>
      </c>
      <c r="D33" s="128" t="s">
        <v>256</v>
      </c>
      <c r="E33" s="128" t="s">
        <v>604</v>
      </c>
      <c r="F33" s="128" t="s">
        <v>159</v>
      </c>
      <c r="G33" s="129">
        <v>20000</v>
      </c>
    </row>
    <row r="34" spans="1:7" ht="30.6">
      <c r="A34" s="110" t="s">
        <v>319</v>
      </c>
      <c r="B34" s="127" t="s">
        <v>172</v>
      </c>
      <c r="C34" s="128" t="s">
        <v>16</v>
      </c>
      <c r="D34" s="128" t="s">
        <v>256</v>
      </c>
      <c r="E34" s="128" t="s">
        <v>605</v>
      </c>
      <c r="F34" s="128" t="s">
        <v>159</v>
      </c>
      <c r="G34" s="129">
        <v>20000</v>
      </c>
    </row>
    <row r="35" spans="1:7">
      <c r="A35" s="108" t="s">
        <v>320</v>
      </c>
      <c r="B35" s="127" t="s">
        <v>344</v>
      </c>
      <c r="C35" s="128" t="s">
        <v>16</v>
      </c>
      <c r="D35" s="128" t="s">
        <v>256</v>
      </c>
      <c r="E35" s="128" t="s">
        <v>605</v>
      </c>
      <c r="F35" s="128" t="s">
        <v>345</v>
      </c>
      <c r="G35" s="129">
        <v>20000</v>
      </c>
    </row>
    <row r="36" spans="1:7" ht="20.399999999999999">
      <c r="A36" s="108" t="s">
        <v>321</v>
      </c>
      <c r="B36" s="127" t="s">
        <v>346</v>
      </c>
      <c r="C36" s="128" t="s">
        <v>16</v>
      </c>
      <c r="D36" s="128" t="s">
        <v>256</v>
      </c>
      <c r="E36" s="128" t="s">
        <v>605</v>
      </c>
      <c r="F36" s="128" t="s">
        <v>347</v>
      </c>
      <c r="G36" s="129">
        <v>20000</v>
      </c>
    </row>
    <row r="37" spans="1:7" ht="20.399999999999999">
      <c r="A37" s="110" t="s">
        <v>322</v>
      </c>
      <c r="B37" s="127" t="s">
        <v>173</v>
      </c>
      <c r="C37" s="128" t="s">
        <v>16</v>
      </c>
      <c r="D37" s="128" t="s">
        <v>256</v>
      </c>
      <c r="E37" s="128" t="s">
        <v>605</v>
      </c>
      <c r="F37" s="128" t="s">
        <v>174</v>
      </c>
      <c r="G37" s="129">
        <v>20000</v>
      </c>
    </row>
    <row r="38" spans="1:7" ht="20.399999999999999">
      <c r="A38" s="108" t="s">
        <v>323</v>
      </c>
      <c r="B38" s="130" t="s">
        <v>173</v>
      </c>
      <c r="C38" s="131" t="s">
        <v>16</v>
      </c>
      <c r="D38" s="131" t="s">
        <v>256</v>
      </c>
      <c r="E38" s="131" t="s">
        <v>605</v>
      </c>
      <c r="F38" s="131" t="s">
        <v>174</v>
      </c>
      <c r="G38" s="132">
        <v>20000</v>
      </c>
    </row>
    <row r="39" spans="1:7" ht="20.399999999999999">
      <c r="A39" s="108" t="s">
        <v>325</v>
      </c>
      <c r="B39" s="127" t="s">
        <v>338</v>
      </c>
      <c r="C39" s="128" t="s">
        <v>16</v>
      </c>
      <c r="D39" s="128" t="s">
        <v>256</v>
      </c>
      <c r="E39" s="128" t="s">
        <v>597</v>
      </c>
      <c r="F39" s="128" t="s">
        <v>159</v>
      </c>
      <c r="G39" s="129">
        <v>4425862</v>
      </c>
    </row>
    <row r="40" spans="1:7" ht="20.399999999999999">
      <c r="A40" s="110" t="s">
        <v>327</v>
      </c>
      <c r="B40" s="127" t="s">
        <v>348</v>
      </c>
      <c r="C40" s="128" t="s">
        <v>16</v>
      </c>
      <c r="D40" s="128" t="s">
        <v>256</v>
      </c>
      <c r="E40" s="128" t="s">
        <v>606</v>
      </c>
      <c r="F40" s="128" t="s">
        <v>159</v>
      </c>
      <c r="G40" s="129">
        <v>4425862</v>
      </c>
    </row>
    <row r="41" spans="1:7" ht="20.399999999999999">
      <c r="A41" s="108" t="s">
        <v>328</v>
      </c>
      <c r="B41" s="127" t="s">
        <v>175</v>
      </c>
      <c r="C41" s="128" t="s">
        <v>16</v>
      </c>
      <c r="D41" s="128" t="s">
        <v>256</v>
      </c>
      <c r="E41" s="128" t="s">
        <v>607</v>
      </c>
      <c r="F41" s="128" t="s">
        <v>159</v>
      </c>
      <c r="G41" s="129">
        <f>G42+G48+G52+G57+G61+G66+G71+G76</f>
        <v>4563623</v>
      </c>
    </row>
    <row r="42" spans="1:7" ht="30.6">
      <c r="A42" s="108" t="s">
        <v>329</v>
      </c>
      <c r="B42" s="127" t="s">
        <v>339</v>
      </c>
      <c r="C42" s="128" t="s">
        <v>16</v>
      </c>
      <c r="D42" s="128" t="s">
        <v>256</v>
      </c>
      <c r="E42" s="128" t="s">
        <v>607</v>
      </c>
      <c r="F42" s="128" t="s">
        <v>100</v>
      </c>
      <c r="G42" s="129">
        <f>G43+G46</f>
        <v>1573954</v>
      </c>
    </row>
    <row r="43" spans="1:7">
      <c r="A43" s="110" t="s">
        <v>330</v>
      </c>
      <c r="B43" s="127" t="s">
        <v>340</v>
      </c>
      <c r="C43" s="128" t="s">
        <v>16</v>
      </c>
      <c r="D43" s="128" t="s">
        <v>256</v>
      </c>
      <c r="E43" s="128" t="s">
        <v>607</v>
      </c>
      <c r="F43" s="128" t="s">
        <v>136</v>
      </c>
      <c r="G43" s="129">
        <v>1528554</v>
      </c>
    </row>
    <row r="44" spans="1:7" ht="22.5" hidden="1" customHeight="1">
      <c r="A44" s="108" t="s">
        <v>331</v>
      </c>
      <c r="B44" s="127" t="s">
        <v>162</v>
      </c>
      <c r="C44" s="128" t="s">
        <v>16</v>
      </c>
      <c r="D44" s="128" t="s">
        <v>256</v>
      </c>
      <c r="E44" s="128" t="s">
        <v>176</v>
      </c>
      <c r="F44" s="128" t="s">
        <v>163</v>
      </c>
      <c r="G44" s="129">
        <v>1483154</v>
      </c>
    </row>
    <row r="45" spans="1:7" ht="20.399999999999999">
      <c r="A45" s="110" t="s">
        <v>332</v>
      </c>
      <c r="B45" s="130" t="s">
        <v>162</v>
      </c>
      <c r="C45" s="131" t="s">
        <v>16</v>
      </c>
      <c r="D45" s="131" t="s">
        <v>256</v>
      </c>
      <c r="E45" s="131" t="s">
        <v>607</v>
      </c>
      <c r="F45" s="131" t="s">
        <v>163</v>
      </c>
      <c r="G45" s="132">
        <v>1537960</v>
      </c>
    </row>
    <row r="46" spans="1:7" ht="20.399999999999999">
      <c r="A46" s="108" t="s">
        <v>333</v>
      </c>
      <c r="B46" s="127" t="s">
        <v>164</v>
      </c>
      <c r="C46" s="128" t="s">
        <v>16</v>
      </c>
      <c r="D46" s="128" t="s">
        <v>256</v>
      </c>
      <c r="E46" s="128" t="s">
        <v>607</v>
      </c>
      <c r="F46" s="128" t="s">
        <v>165</v>
      </c>
      <c r="G46" s="129">
        <v>45400</v>
      </c>
    </row>
    <row r="47" spans="1:7" ht="20.399999999999999">
      <c r="A47" s="110" t="s">
        <v>334</v>
      </c>
      <c r="B47" s="130" t="s">
        <v>164</v>
      </c>
      <c r="C47" s="131" t="s">
        <v>16</v>
      </c>
      <c r="D47" s="131" t="s">
        <v>256</v>
      </c>
      <c r="E47" s="131" t="s">
        <v>607</v>
      </c>
      <c r="F47" s="131" t="s">
        <v>165</v>
      </c>
      <c r="G47" s="132">
        <v>45400</v>
      </c>
    </row>
    <row r="48" spans="1:7">
      <c r="A48" s="108" t="s">
        <v>349</v>
      </c>
      <c r="B48" s="127" t="s">
        <v>344</v>
      </c>
      <c r="C48" s="128" t="s">
        <v>16</v>
      </c>
      <c r="D48" s="128" t="s">
        <v>256</v>
      </c>
      <c r="E48" s="128" t="s">
        <v>607</v>
      </c>
      <c r="F48" s="128" t="s">
        <v>345</v>
      </c>
      <c r="G48" s="129">
        <v>1476533</v>
      </c>
    </row>
    <row r="49" spans="1:7" ht="20.399999999999999">
      <c r="A49" s="108" t="s">
        <v>350</v>
      </c>
      <c r="B49" s="127" t="s">
        <v>346</v>
      </c>
      <c r="C49" s="128" t="s">
        <v>16</v>
      </c>
      <c r="D49" s="128" t="s">
        <v>256</v>
      </c>
      <c r="E49" s="128" t="s">
        <v>607</v>
      </c>
      <c r="F49" s="128" t="s">
        <v>347</v>
      </c>
      <c r="G49" s="129">
        <v>1476533</v>
      </c>
    </row>
    <row r="50" spans="1:7" ht="20.399999999999999">
      <c r="A50" s="108" t="s">
        <v>351</v>
      </c>
      <c r="B50" s="127" t="s">
        <v>173</v>
      </c>
      <c r="C50" s="128" t="s">
        <v>16</v>
      </c>
      <c r="D50" s="128" t="s">
        <v>256</v>
      </c>
      <c r="E50" s="128" t="s">
        <v>607</v>
      </c>
      <c r="F50" s="128" t="s">
        <v>174</v>
      </c>
      <c r="G50" s="129">
        <v>1476533</v>
      </c>
    </row>
    <row r="51" spans="1:7" ht="20.399999999999999">
      <c r="A51" s="110" t="s">
        <v>352</v>
      </c>
      <c r="B51" s="130" t="s">
        <v>173</v>
      </c>
      <c r="C51" s="131" t="s">
        <v>16</v>
      </c>
      <c r="D51" s="131" t="s">
        <v>256</v>
      </c>
      <c r="E51" s="131" t="s">
        <v>607</v>
      </c>
      <c r="F51" s="131" t="s">
        <v>174</v>
      </c>
      <c r="G51" s="132">
        <v>1476533</v>
      </c>
    </row>
    <row r="52" spans="1:7">
      <c r="A52" s="108" t="s">
        <v>353</v>
      </c>
      <c r="B52" s="127" t="s">
        <v>354</v>
      </c>
      <c r="C52" s="128" t="s">
        <v>16</v>
      </c>
      <c r="D52" s="128" t="s">
        <v>256</v>
      </c>
      <c r="E52" s="128" t="s">
        <v>607</v>
      </c>
      <c r="F52" s="128" t="s">
        <v>355</v>
      </c>
      <c r="G52" s="129">
        <v>40000</v>
      </c>
    </row>
    <row r="53" spans="1:7">
      <c r="A53" s="110" t="s">
        <v>356</v>
      </c>
      <c r="B53" s="127" t="s">
        <v>357</v>
      </c>
      <c r="C53" s="128" t="s">
        <v>16</v>
      </c>
      <c r="D53" s="128" t="s">
        <v>256</v>
      </c>
      <c r="E53" s="128" t="s">
        <v>607</v>
      </c>
      <c r="F53" s="128" t="s">
        <v>358</v>
      </c>
      <c r="G53" s="129">
        <v>40000</v>
      </c>
    </row>
    <row r="54" spans="1:7">
      <c r="A54" s="108" t="s">
        <v>85</v>
      </c>
      <c r="B54" s="127" t="s">
        <v>359</v>
      </c>
      <c r="C54" s="128" t="s">
        <v>16</v>
      </c>
      <c r="D54" s="128" t="s">
        <v>256</v>
      </c>
      <c r="E54" s="128" t="s">
        <v>607</v>
      </c>
      <c r="F54" s="128" t="s">
        <v>591</v>
      </c>
      <c r="G54" s="129">
        <v>40000</v>
      </c>
    </row>
    <row r="55" spans="1:7">
      <c r="A55" s="108" t="s">
        <v>361</v>
      </c>
      <c r="B55" s="130" t="s">
        <v>359</v>
      </c>
      <c r="C55" s="131" t="s">
        <v>16</v>
      </c>
      <c r="D55" s="131" t="s">
        <v>256</v>
      </c>
      <c r="E55" s="131" t="s">
        <v>607</v>
      </c>
      <c r="F55" s="131" t="s">
        <v>591</v>
      </c>
      <c r="G55" s="132">
        <v>40000</v>
      </c>
    </row>
    <row r="56" spans="1:7" ht="40.799999999999997">
      <c r="A56" s="108" t="s">
        <v>362</v>
      </c>
      <c r="B56" s="127" t="s">
        <v>177</v>
      </c>
      <c r="C56" s="128" t="s">
        <v>16</v>
      </c>
      <c r="D56" s="128" t="s">
        <v>256</v>
      </c>
      <c r="E56" s="128" t="s">
        <v>608</v>
      </c>
      <c r="F56" s="128" t="s">
        <v>159</v>
      </c>
      <c r="G56" s="129">
        <f>G57</f>
        <v>240100</v>
      </c>
    </row>
    <row r="57" spans="1:7" ht="30.6">
      <c r="A57" s="110" t="s">
        <v>363</v>
      </c>
      <c r="B57" s="127" t="s">
        <v>339</v>
      </c>
      <c r="C57" s="128" t="s">
        <v>16</v>
      </c>
      <c r="D57" s="128" t="s">
        <v>256</v>
      </c>
      <c r="E57" s="128" t="s">
        <v>608</v>
      </c>
      <c r="F57" s="128" t="s">
        <v>100</v>
      </c>
      <c r="G57" s="129">
        <f>G59</f>
        <v>240100</v>
      </c>
    </row>
    <row r="58" spans="1:7" ht="22.5" hidden="1" customHeight="1">
      <c r="A58" s="108" t="s">
        <v>364</v>
      </c>
      <c r="B58" s="127" t="s">
        <v>340</v>
      </c>
      <c r="C58" s="128" t="s">
        <v>16</v>
      </c>
      <c r="D58" s="128" t="s">
        <v>256</v>
      </c>
      <c r="E58" s="128" t="s">
        <v>178</v>
      </c>
      <c r="F58" s="128" t="s">
        <v>136</v>
      </c>
      <c r="G58" s="129">
        <v>73000</v>
      </c>
    </row>
    <row r="59" spans="1:7" ht="20.399999999999999">
      <c r="A59" s="108" t="s">
        <v>365</v>
      </c>
      <c r="B59" s="127" t="s">
        <v>162</v>
      </c>
      <c r="C59" s="128" t="s">
        <v>16</v>
      </c>
      <c r="D59" s="128" t="s">
        <v>256</v>
      </c>
      <c r="E59" s="128" t="s">
        <v>608</v>
      </c>
      <c r="F59" s="128" t="s">
        <v>163</v>
      </c>
      <c r="G59" s="129">
        <f>G60</f>
        <v>240100</v>
      </c>
    </row>
    <row r="60" spans="1:7" ht="20.399999999999999">
      <c r="A60" s="108" t="s">
        <v>366</v>
      </c>
      <c r="B60" s="130" t="s">
        <v>162</v>
      </c>
      <c r="C60" s="131" t="s">
        <v>16</v>
      </c>
      <c r="D60" s="131" t="s">
        <v>256</v>
      </c>
      <c r="E60" s="131" t="s">
        <v>608</v>
      </c>
      <c r="F60" s="131" t="s">
        <v>163</v>
      </c>
      <c r="G60" s="132">
        <v>240100</v>
      </c>
    </row>
    <row r="61" spans="1:7" ht="30.6">
      <c r="A61" s="110" t="s">
        <v>367</v>
      </c>
      <c r="B61" s="127" t="s">
        <v>368</v>
      </c>
      <c r="C61" s="128" t="s">
        <v>16</v>
      </c>
      <c r="D61" s="128" t="s">
        <v>256</v>
      </c>
      <c r="E61" s="128" t="s">
        <v>609</v>
      </c>
      <c r="F61" s="128" t="s">
        <v>159</v>
      </c>
      <c r="G61" s="129">
        <f>G62</f>
        <v>100000</v>
      </c>
    </row>
    <row r="62" spans="1:7" ht="30.6">
      <c r="A62" s="108" t="s">
        <v>369</v>
      </c>
      <c r="B62" s="127" t="s">
        <v>339</v>
      </c>
      <c r="C62" s="128" t="s">
        <v>16</v>
      </c>
      <c r="D62" s="128" t="s">
        <v>256</v>
      </c>
      <c r="E62" s="128" t="s">
        <v>609</v>
      </c>
      <c r="F62" s="128" t="s">
        <v>100</v>
      </c>
      <c r="G62" s="129">
        <f>G63</f>
        <v>100000</v>
      </c>
    </row>
    <row r="63" spans="1:7">
      <c r="A63" s="108" t="s">
        <v>370</v>
      </c>
      <c r="B63" s="127" t="s">
        <v>340</v>
      </c>
      <c r="C63" s="128" t="s">
        <v>16</v>
      </c>
      <c r="D63" s="128" t="s">
        <v>256</v>
      </c>
      <c r="E63" s="128" t="s">
        <v>609</v>
      </c>
      <c r="F63" s="128" t="s">
        <v>136</v>
      </c>
      <c r="G63" s="129">
        <f>G64</f>
        <v>100000</v>
      </c>
    </row>
    <row r="64" spans="1:7" ht="20.399999999999999">
      <c r="A64" s="108" t="s">
        <v>371</v>
      </c>
      <c r="B64" s="127" t="s">
        <v>164</v>
      </c>
      <c r="C64" s="128" t="s">
        <v>16</v>
      </c>
      <c r="D64" s="128" t="s">
        <v>256</v>
      </c>
      <c r="E64" s="128" t="s">
        <v>609</v>
      </c>
      <c r="F64" s="128" t="s">
        <v>165</v>
      </c>
      <c r="G64" s="129">
        <f>G65</f>
        <v>100000</v>
      </c>
    </row>
    <row r="65" spans="1:7" ht="20.399999999999999">
      <c r="A65" s="110" t="s">
        <v>372</v>
      </c>
      <c r="B65" s="130" t="s">
        <v>164</v>
      </c>
      <c r="C65" s="131" t="s">
        <v>16</v>
      </c>
      <c r="D65" s="131" t="s">
        <v>256</v>
      </c>
      <c r="E65" s="131" t="s">
        <v>609</v>
      </c>
      <c r="F65" s="131" t="s">
        <v>165</v>
      </c>
      <c r="G65" s="132">
        <v>100000</v>
      </c>
    </row>
    <row r="66" spans="1:7" ht="30.6">
      <c r="A66" s="110" t="s">
        <v>373</v>
      </c>
      <c r="B66" s="127" t="s">
        <v>374</v>
      </c>
      <c r="C66" s="128" t="s">
        <v>16</v>
      </c>
      <c r="D66" s="128" t="s">
        <v>256</v>
      </c>
      <c r="E66" s="128" t="s">
        <v>610</v>
      </c>
      <c r="F66" s="128" t="s">
        <v>159</v>
      </c>
      <c r="G66" s="129">
        <f>G67</f>
        <v>990822</v>
      </c>
    </row>
    <row r="67" spans="1:7" ht="30.6">
      <c r="A67" s="108" t="s">
        <v>375</v>
      </c>
      <c r="B67" s="127" t="s">
        <v>339</v>
      </c>
      <c r="C67" s="128" t="s">
        <v>16</v>
      </c>
      <c r="D67" s="128" t="s">
        <v>256</v>
      </c>
      <c r="E67" s="128" t="s">
        <v>610</v>
      </c>
      <c r="F67" s="128" t="s">
        <v>100</v>
      </c>
      <c r="G67" s="129">
        <f>G68</f>
        <v>990822</v>
      </c>
    </row>
    <row r="68" spans="1:7">
      <c r="A68" s="108" t="s">
        <v>376</v>
      </c>
      <c r="B68" s="127" t="s">
        <v>340</v>
      </c>
      <c r="C68" s="128" t="s">
        <v>16</v>
      </c>
      <c r="D68" s="128" t="s">
        <v>256</v>
      </c>
      <c r="E68" s="128" t="s">
        <v>610</v>
      </c>
      <c r="F68" s="128" t="s">
        <v>136</v>
      </c>
      <c r="G68" s="129">
        <f>G69</f>
        <v>990822</v>
      </c>
    </row>
    <row r="69" spans="1:7" ht="20.399999999999999">
      <c r="A69" s="110" t="s">
        <v>377</v>
      </c>
      <c r="B69" s="127" t="s">
        <v>162</v>
      </c>
      <c r="C69" s="128" t="s">
        <v>16</v>
      </c>
      <c r="D69" s="128" t="s">
        <v>256</v>
      </c>
      <c r="E69" s="128" t="s">
        <v>610</v>
      </c>
      <c r="F69" s="128" t="s">
        <v>163</v>
      </c>
      <c r="G69" s="129">
        <f>G70</f>
        <v>990822</v>
      </c>
    </row>
    <row r="70" spans="1:7" ht="20.399999999999999">
      <c r="A70" s="108" t="s">
        <v>378</v>
      </c>
      <c r="B70" s="130" t="s">
        <v>162</v>
      </c>
      <c r="C70" s="131" t="s">
        <v>16</v>
      </c>
      <c r="D70" s="131" t="s">
        <v>256</v>
      </c>
      <c r="E70" s="131" t="s">
        <v>610</v>
      </c>
      <c r="F70" s="131" t="s">
        <v>163</v>
      </c>
      <c r="G70" s="132">
        <v>990822</v>
      </c>
    </row>
    <row r="71" spans="1:7" ht="20.399999999999999">
      <c r="A71" s="108" t="s">
        <v>379</v>
      </c>
      <c r="B71" s="127" t="s">
        <v>380</v>
      </c>
      <c r="C71" s="128" t="s">
        <v>16</v>
      </c>
      <c r="D71" s="128" t="s">
        <v>256</v>
      </c>
      <c r="E71" s="128" t="s">
        <v>611</v>
      </c>
      <c r="F71" s="128" t="s">
        <v>159</v>
      </c>
      <c r="G71" s="129">
        <v>123463</v>
      </c>
    </row>
    <row r="72" spans="1:7">
      <c r="A72" s="110" t="s">
        <v>381</v>
      </c>
      <c r="B72" s="127" t="s">
        <v>344</v>
      </c>
      <c r="C72" s="128" t="s">
        <v>16</v>
      </c>
      <c r="D72" s="128" t="s">
        <v>256</v>
      </c>
      <c r="E72" s="128" t="s">
        <v>611</v>
      </c>
      <c r="F72" s="128" t="s">
        <v>345</v>
      </c>
      <c r="G72" s="129">
        <v>123463</v>
      </c>
    </row>
    <row r="73" spans="1:7" ht="20.399999999999999">
      <c r="A73" s="108" t="s">
        <v>382</v>
      </c>
      <c r="B73" s="127" t="s">
        <v>346</v>
      </c>
      <c r="C73" s="128" t="s">
        <v>16</v>
      </c>
      <c r="D73" s="128" t="s">
        <v>256</v>
      </c>
      <c r="E73" s="128" t="s">
        <v>611</v>
      </c>
      <c r="F73" s="128" t="s">
        <v>347</v>
      </c>
      <c r="G73" s="129">
        <v>123463</v>
      </c>
    </row>
    <row r="74" spans="1:7" ht="20.399999999999999">
      <c r="A74" s="110" t="s">
        <v>383</v>
      </c>
      <c r="B74" s="127" t="s">
        <v>173</v>
      </c>
      <c r="C74" s="128" t="s">
        <v>16</v>
      </c>
      <c r="D74" s="128" t="s">
        <v>256</v>
      </c>
      <c r="E74" s="128" t="s">
        <v>611</v>
      </c>
      <c r="F74" s="128" t="s">
        <v>174</v>
      </c>
      <c r="G74" s="129">
        <v>123463</v>
      </c>
    </row>
    <row r="75" spans="1:7" ht="20.399999999999999">
      <c r="A75" s="108" t="s">
        <v>384</v>
      </c>
      <c r="B75" s="130" t="s">
        <v>173</v>
      </c>
      <c r="C75" s="131" t="s">
        <v>16</v>
      </c>
      <c r="D75" s="131" t="s">
        <v>256</v>
      </c>
      <c r="E75" s="131" t="s">
        <v>611</v>
      </c>
      <c r="F75" s="131" t="s">
        <v>174</v>
      </c>
      <c r="G75" s="132">
        <v>123463</v>
      </c>
    </row>
    <row r="76" spans="1:7">
      <c r="A76" s="110" t="s">
        <v>385</v>
      </c>
      <c r="B76" s="127" t="s">
        <v>386</v>
      </c>
      <c r="C76" s="128" t="s">
        <v>16</v>
      </c>
      <c r="D76" s="128" t="s">
        <v>256</v>
      </c>
      <c r="E76" s="128" t="s">
        <v>612</v>
      </c>
      <c r="F76" s="128" t="s">
        <v>159</v>
      </c>
      <c r="G76" s="129">
        <f>G77</f>
        <v>18751</v>
      </c>
    </row>
    <row r="77" spans="1:7" ht="20.399999999999999">
      <c r="A77" s="108" t="s">
        <v>387</v>
      </c>
      <c r="B77" s="127" t="s">
        <v>201</v>
      </c>
      <c r="C77" s="128" t="s">
        <v>16</v>
      </c>
      <c r="D77" s="128" t="s">
        <v>256</v>
      </c>
      <c r="E77" s="128" t="s">
        <v>613</v>
      </c>
      <c r="F77" s="128" t="s">
        <v>159</v>
      </c>
      <c r="G77" s="129">
        <f>G78</f>
        <v>18751</v>
      </c>
    </row>
    <row r="78" spans="1:7" ht="112.2">
      <c r="A78" s="110" t="s">
        <v>388</v>
      </c>
      <c r="B78" s="133" t="s">
        <v>389</v>
      </c>
      <c r="C78" s="128" t="s">
        <v>16</v>
      </c>
      <c r="D78" s="128" t="s">
        <v>256</v>
      </c>
      <c r="E78" s="128" t="s">
        <v>614</v>
      </c>
      <c r="F78" s="128" t="s">
        <v>159</v>
      </c>
      <c r="G78" s="129">
        <f>G79</f>
        <v>18751</v>
      </c>
    </row>
    <row r="79" spans="1:7">
      <c r="A79" s="108" t="s">
        <v>390</v>
      </c>
      <c r="B79" s="127" t="s">
        <v>391</v>
      </c>
      <c r="C79" s="128" t="s">
        <v>16</v>
      </c>
      <c r="D79" s="128" t="s">
        <v>256</v>
      </c>
      <c r="E79" s="128" t="s">
        <v>614</v>
      </c>
      <c r="F79" s="128" t="s">
        <v>392</v>
      </c>
      <c r="G79" s="129">
        <f>G80</f>
        <v>18751</v>
      </c>
    </row>
    <row r="80" spans="1:7">
      <c r="A80" s="108" t="s">
        <v>393</v>
      </c>
      <c r="B80" s="127" t="s">
        <v>151</v>
      </c>
      <c r="C80" s="128" t="s">
        <v>16</v>
      </c>
      <c r="D80" s="128" t="s">
        <v>256</v>
      </c>
      <c r="E80" s="128" t="s">
        <v>614</v>
      </c>
      <c r="F80" s="128" t="s">
        <v>252</v>
      </c>
      <c r="G80" s="129">
        <f>G81</f>
        <v>18751</v>
      </c>
    </row>
    <row r="81" spans="1:7">
      <c r="A81" s="108" t="s">
        <v>394</v>
      </c>
      <c r="B81" s="130" t="s">
        <v>151</v>
      </c>
      <c r="C81" s="131" t="s">
        <v>16</v>
      </c>
      <c r="D81" s="131" t="s">
        <v>256</v>
      </c>
      <c r="E81" s="131" t="s">
        <v>614</v>
      </c>
      <c r="F81" s="131" t="s">
        <v>252</v>
      </c>
      <c r="G81" s="132">
        <v>18751</v>
      </c>
    </row>
    <row r="82" spans="1:7">
      <c r="A82" s="110" t="s">
        <v>398</v>
      </c>
      <c r="B82" s="127" t="s">
        <v>298</v>
      </c>
      <c r="C82" s="128" t="s">
        <v>16</v>
      </c>
      <c r="D82" s="128" t="s">
        <v>399</v>
      </c>
      <c r="E82" s="128" t="s">
        <v>159</v>
      </c>
      <c r="F82" s="128" t="s">
        <v>159</v>
      </c>
      <c r="G82" s="129">
        <v>30000</v>
      </c>
    </row>
    <row r="83" spans="1:7">
      <c r="A83" s="108" t="s">
        <v>400</v>
      </c>
      <c r="B83" s="127" t="s">
        <v>386</v>
      </c>
      <c r="C83" s="128" t="s">
        <v>16</v>
      </c>
      <c r="D83" s="128" t="s">
        <v>399</v>
      </c>
      <c r="E83" s="128" t="s">
        <v>612</v>
      </c>
      <c r="F83" s="128" t="s">
        <v>159</v>
      </c>
      <c r="G83" s="129">
        <v>30000</v>
      </c>
    </row>
    <row r="84" spans="1:7" ht="20.399999999999999">
      <c r="A84" s="110" t="s">
        <v>401</v>
      </c>
      <c r="B84" s="127" t="s">
        <v>402</v>
      </c>
      <c r="C84" s="128" t="s">
        <v>16</v>
      </c>
      <c r="D84" s="128" t="s">
        <v>399</v>
      </c>
      <c r="E84" s="128" t="s">
        <v>615</v>
      </c>
      <c r="F84" s="128" t="s">
        <v>159</v>
      </c>
      <c r="G84" s="129">
        <v>30000</v>
      </c>
    </row>
    <row r="85" spans="1:7" ht="20.399999999999999">
      <c r="A85" s="108" t="s">
        <v>403</v>
      </c>
      <c r="B85" s="127" t="s">
        <v>402</v>
      </c>
      <c r="C85" s="128" t="s">
        <v>16</v>
      </c>
      <c r="D85" s="128" t="s">
        <v>399</v>
      </c>
      <c r="E85" s="128" t="s">
        <v>616</v>
      </c>
      <c r="F85" s="128" t="s">
        <v>159</v>
      </c>
      <c r="G85" s="129">
        <v>30000</v>
      </c>
    </row>
    <row r="86" spans="1:7">
      <c r="A86" s="110" t="s">
        <v>404</v>
      </c>
      <c r="B86" s="127" t="s">
        <v>354</v>
      </c>
      <c r="C86" s="128" t="s">
        <v>16</v>
      </c>
      <c r="D86" s="128" t="s">
        <v>399</v>
      </c>
      <c r="E86" s="128" t="s">
        <v>616</v>
      </c>
      <c r="F86" s="128" t="s">
        <v>355</v>
      </c>
      <c r="G86" s="129">
        <v>30000</v>
      </c>
    </row>
    <row r="87" spans="1:7">
      <c r="A87" s="108" t="s">
        <v>405</v>
      </c>
      <c r="B87" s="127" t="s">
        <v>406</v>
      </c>
      <c r="C87" s="128" t="s">
        <v>16</v>
      </c>
      <c r="D87" s="128" t="s">
        <v>399</v>
      </c>
      <c r="E87" s="128" t="s">
        <v>616</v>
      </c>
      <c r="F87" s="128" t="s">
        <v>407</v>
      </c>
      <c r="G87" s="129">
        <v>30000</v>
      </c>
    </row>
    <row r="88" spans="1:7">
      <c r="A88" s="110" t="s">
        <v>408</v>
      </c>
      <c r="B88" s="130" t="s">
        <v>406</v>
      </c>
      <c r="C88" s="131" t="s">
        <v>16</v>
      </c>
      <c r="D88" s="131" t="s">
        <v>399</v>
      </c>
      <c r="E88" s="131" t="s">
        <v>616</v>
      </c>
      <c r="F88" s="131" t="s">
        <v>407</v>
      </c>
      <c r="G88" s="132">
        <v>30000</v>
      </c>
    </row>
    <row r="89" spans="1:7">
      <c r="A89" s="108" t="s">
        <v>409</v>
      </c>
      <c r="B89" s="127" t="s">
        <v>179</v>
      </c>
      <c r="C89" s="128" t="s">
        <v>16</v>
      </c>
      <c r="D89" s="128" t="s">
        <v>257</v>
      </c>
      <c r="E89" s="128" t="s">
        <v>159</v>
      </c>
      <c r="F89" s="128" t="s">
        <v>159</v>
      </c>
      <c r="G89" s="129">
        <v>10000</v>
      </c>
    </row>
    <row r="90" spans="1:7">
      <c r="A90" s="108" t="s">
        <v>410</v>
      </c>
      <c r="B90" s="127" t="s">
        <v>386</v>
      </c>
      <c r="C90" s="128" t="s">
        <v>16</v>
      </c>
      <c r="D90" s="128" t="s">
        <v>257</v>
      </c>
      <c r="E90" s="128" t="s">
        <v>612</v>
      </c>
      <c r="F90" s="128" t="s">
        <v>159</v>
      </c>
      <c r="G90" s="129">
        <v>10000</v>
      </c>
    </row>
    <row r="91" spans="1:7" ht="20.399999999999999">
      <c r="A91" s="108" t="s">
        <v>411</v>
      </c>
      <c r="B91" s="127" t="s">
        <v>273</v>
      </c>
      <c r="C91" s="128" t="s">
        <v>16</v>
      </c>
      <c r="D91" s="128" t="s">
        <v>257</v>
      </c>
      <c r="E91" s="128" t="s">
        <v>617</v>
      </c>
      <c r="F91" s="128" t="s">
        <v>159</v>
      </c>
      <c r="G91" s="129">
        <v>10000</v>
      </c>
    </row>
    <row r="92" spans="1:7" ht="20.399999999999999">
      <c r="A92" s="113" t="s">
        <v>412</v>
      </c>
      <c r="B92" s="127" t="s">
        <v>273</v>
      </c>
      <c r="C92" s="128" t="s">
        <v>16</v>
      </c>
      <c r="D92" s="128" t="s">
        <v>257</v>
      </c>
      <c r="E92" s="128" t="s">
        <v>618</v>
      </c>
      <c r="F92" s="128" t="s">
        <v>159</v>
      </c>
      <c r="G92" s="129">
        <v>10000</v>
      </c>
    </row>
    <row r="93" spans="1:7">
      <c r="A93" s="134" t="s">
        <v>413</v>
      </c>
      <c r="B93" s="127" t="s">
        <v>354</v>
      </c>
      <c r="C93" s="128" t="s">
        <v>16</v>
      </c>
      <c r="D93" s="128" t="s">
        <v>257</v>
      </c>
      <c r="E93" s="128" t="s">
        <v>618</v>
      </c>
      <c r="F93" s="128" t="s">
        <v>355</v>
      </c>
      <c r="G93" s="129">
        <v>10000</v>
      </c>
    </row>
    <row r="94" spans="1:7">
      <c r="A94" s="113" t="s">
        <v>414</v>
      </c>
      <c r="B94" s="127" t="s">
        <v>180</v>
      </c>
      <c r="C94" s="128" t="s">
        <v>16</v>
      </c>
      <c r="D94" s="128" t="s">
        <v>257</v>
      </c>
      <c r="E94" s="128" t="s">
        <v>618</v>
      </c>
      <c r="F94" s="128" t="s">
        <v>181</v>
      </c>
      <c r="G94" s="129">
        <v>10000</v>
      </c>
    </row>
    <row r="95" spans="1:7">
      <c r="A95" s="113" t="s">
        <v>415</v>
      </c>
      <c r="B95" s="130" t="s">
        <v>180</v>
      </c>
      <c r="C95" s="131" t="s">
        <v>16</v>
      </c>
      <c r="D95" s="131" t="s">
        <v>257</v>
      </c>
      <c r="E95" s="131" t="s">
        <v>618</v>
      </c>
      <c r="F95" s="131" t="s">
        <v>181</v>
      </c>
      <c r="G95" s="132">
        <v>10000</v>
      </c>
    </row>
    <row r="96" spans="1:7">
      <c r="A96" s="113" t="s">
        <v>416</v>
      </c>
      <c r="B96" s="127" t="s">
        <v>182</v>
      </c>
      <c r="C96" s="128" t="s">
        <v>16</v>
      </c>
      <c r="D96" s="128" t="s">
        <v>258</v>
      </c>
      <c r="E96" s="128" t="s">
        <v>159</v>
      </c>
      <c r="F96" s="128" t="s">
        <v>159</v>
      </c>
      <c r="G96" s="129">
        <f>G97+G104</f>
        <v>8000</v>
      </c>
    </row>
    <row r="97" spans="1:7">
      <c r="A97" s="113" t="s">
        <v>417</v>
      </c>
      <c r="B97" s="127" t="s">
        <v>341</v>
      </c>
      <c r="C97" s="128" t="s">
        <v>16</v>
      </c>
      <c r="D97" s="128" t="s">
        <v>258</v>
      </c>
      <c r="E97" s="128" t="s">
        <v>603</v>
      </c>
      <c r="F97" s="128" t="s">
        <v>159</v>
      </c>
      <c r="G97" s="129">
        <f t="shared" ref="G97:G102" si="0">G98</f>
        <v>2000</v>
      </c>
    </row>
    <row r="98" spans="1:7" ht="20.399999999999999">
      <c r="A98" s="113" t="s">
        <v>418</v>
      </c>
      <c r="B98" s="127" t="s">
        <v>419</v>
      </c>
      <c r="C98" s="128" t="s">
        <v>16</v>
      </c>
      <c r="D98" s="128" t="s">
        <v>258</v>
      </c>
      <c r="E98" s="128" t="s">
        <v>619</v>
      </c>
      <c r="F98" s="128" t="s">
        <v>159</v>
      </c>
      <c r="G98" s="129">
        <f t="shared" si="0"/>
        <v>2000</v>
      </c>
    </row>
    <row r="99" spans="1:7" ht="40.799999999999997">
      <c r="A99" s="113" t="s">
        <v>421</v>
      </c>
      <c r="B99" s="127" t="s">
        <v>183</v>
      </c>
      <c r="C99" s="128" t="s">
        <v>16</v>
      </c>
      <c r="D99" s="128" t="s">
        <v>258</v>
      </c>
      <c r="E99" s="128" t="s">
        <v>620</v>
      </c>
      <c r="F99" s="128" t="s">
        <v>159</v>
      </c>
      <c r="G99" s="129">
        <f t="shared" si="0"/>
        <v>2000</v>
      </c>
    </row>
    <row r="100" spans="1:7">
      <c r="A100" s="113" t="s">
        <v>100</v>
      </c>
      <c r="B100" s="127" t="s">
        <v>344</v>
      </c>
      <c r="C100" s="128" t="s">
        <v>16</v>
      </c>
      <c r="D100" s="128" t="s">
        <v>258</v>
      </c>
      <c r="E100" s="128" t="s">
        <v>620</v>
      </c>
      <c r="F100" s="128" t="s">
        <v>345</v>
      </c>
      <c r="G100" s="129">
        <f t="shared" si="0"/>
        <v>2000</v>
      </c>
    </row>
    <row r="101" spans="1:7" ht="20.399999999999999">
      <c r="A101" s="113" t="s">
        <v>422</v>
      </c>
      <c r="B101" s="127" t="s">
        <v>346</v>
      </c>
      <c r="C101" s="128" t="s">
        <v>16</v>
      </c>
      <c r="D101" s="128" t="s">
        <v>258</v>
      </c>
      <c r="E101" s="128" t="s">
        <v>620</v>
      </c>
      <c r="F101" s="128" t="s">
        <v>347</v>
      </c>
      <c r="G101" s="129">
        <f t="shared" si="0"/>
        <v>2000</v>
      </c>
    </row>
    <row r="102" spans="1:7" ht="20.399999999999999">
      <c r="A102" s="113" t="s">
        <v>423</v>
      </c>
      <c r="B102" s="127" t="s">
        <v>173</v>
      </c>
      <c r="C102" s="128" t="s">
        <v>16</v>
      </c>
      <c r="D102" s="128" t="s">
        <v>258</v>
      </c>
      <c r="E102" s="128" t="s">
        <v>620</v>
      </c>
      <c r="F102" s="128" t="s">
        <v>174</v>
      </c>
      <c r="G102" s="129">
        <f t="shared" si="0"/>
        <v>2000</v>
      </c>
    </row>
    <row r="103" spans="1:7" ht="20.399999999999999">
      <c r="A103" s="113" t="s">
        <v>424</v>
      </c>
      <c r="B103" s="130" t="s">
        <v>173</v>
      </c>
      <c r="C103" s="131" t="s">
        <v>16</v>
      </c>
      <c r="D103" s="131" t="s">
        <v>258</v>
      </c>
      <c r="E103" s="131" t="s">
        <v>620</v>
      </c>
      <c r="F103" s="131" t="s">
        <v>174</v>
      </c>
      <c r="G103" s="132">
        <v>2000</v>
      </c>
    </row>
    <row r="104" spans="1:7" ht="20.399999999999999">
      <c r="A104" s="113" t="s">
        <v>425</v>
      </c>
      <c r="B104" s="127" t="s">
        <v>338</v>
      </c>
      <c r="C104" s="128" t="s">
        <v>16</v>
      </c>
      <c r="D104" s="128" t="s">
        <v>258</v>
      </c>
      <c r="E104" s="128" t="s">
        <v>597</v>
      </c>
      <c r="F104" s="128" t="s">
        <v>159</v>
      </c>
      <c r="G104" s="129">
        <f>G105</f>
        <v>6000</v>
      </c>
    </row>
    <row r="105" spans="1:7" ht="20.399999999999999">
      <c r="A105" s="113" t="s">
        <v>426</v>
      </c>
      <c r="B105" s="127" t="s">
        <v>348</v>
      </c>
      <c r="C105" s="128" t="s">
        <v>16</v>
      </c>
      <c r="D105" s="128" t="s">
        <v>258</v>
      </c>
      <c r="E105" s="128" t="s">
        <v>606</v>
      </c>
      <c r="F105" s="128" t="s">
        <v>159</v>
      </c>
      <c r="G105" s="129">
        <f>G106</f>
        <v>6000</v>
      </c>
    </row>
    <row r="106" spans="1:7" ht="30.6">
      <c r="A106" s="113" t="s">
        <v>427</v>
      </c>
      <c r="B106" s="127" t="s">
        <v>428</v>
      </c>
      <c r="C106" s="128" t="s">
        <v>16</v>
      </c>
      <c r="D106" s="128" t="s">
        <v>258</v>
      </c>
      <c r="E106" s="128" t="s">
        <v>621</v>
      </c>
      <c r="F106" s="128" t="s">
        <v>159</v>
      </c>
      <c r="G106" s="129">
        <f>G107+G111</f>
        <v>6000</v>
      </c>
    </row>
    <row r="107" spans="1:7" ht="30.6">
      <c r="A107" s="113" t="s">
        <v>429</v>
      </c>
      <c r="B107" s="127" t="s">
        <v>339</v>
      </c>
      <c r="C107" s="128" t="s">
        <v>16</v>
      </c>
      <c r="D107" s="128" t="s">
        <v>258</v>
      </c>
      <c r="E107" s="128" t="s">
        <v>621</v>
      </c>
      <c r="F107" s="128" t="s">
        <v>100</v>
      </c>
      <c r="G107" s="129">
        <v>5153</v>
      </c>
    </row>
    <row r="108" spans="1:7">
      <c r="A108" s="113" t="s">
        <v>430</v>
      </c>
      <c r="B108" s="127" t="s">
        <v>340</v>
      </c>
      <c r="C108" s="128" t="s">
        <v>16</v>
      </c>
      <c r="D108" s="128" t="s">
        <v>258</v>
      </c>
      <c r="E108" s="128" t="s">
        <v>621</v>
      </c>
      <c r="F108" s="128" t="s">
        <v>136</v>
      </c>
      <c r="G108" s="129">
        <v>5153</v>
      </c>
    </row>
    <row r="109" spans="1:7" ht="20.399999999999999">
      <c r="A109" s="113" t="s">
        <v>431</v>
      </c>
      <c r="B109" s="127" t="s">
        <v>162</v>
      </c>
      <c r="C109" s="128" t="s">
        <v>16</v>
      </c>
      <c r="D109" s="128" t="s">
        <v>258</v>
      </c>
      <c r="E109" s="128" t="s">
        <v>621</v>
      </c>
      <c r="F109" s="128" t="s">
        <v>163</v>
      </c>
      <c r="G109" s="129">
        <v>5153</v>
      </c>
    </row>
    <row r="110" spans="1:7" ht="20.399999999999999">
      <c r="A110" s="113" t="s">
        <v>96</v>
      </c>
      <c r="B110" s="130" t="s">
        <v>162</v>
      </c>
      <c r="C110" s="131" t="s">
        <v>16</v>
      </c>
      <c r="D110" s="131" t="s">
        <v>258</v>
      </c>
      <c r="E110" s="131" t="s">
        <v>621</v>
      </c>
      <c r="F110" s="131" t="s">
        <v>163</v>
      </c>
      <c r="G110" s="132">
        <v>5153</v>
      </c>
    </row>
    <row r="111" spans="1:7">
      <c r="A111" s="113" t="s">
        <v>208</v>
      </c>
      <c r="B111" s="127" t="s">
        <v>344</v>
      </c>
      <c r="C111" s="128" t="s">
        <v>16</v>
      </c>
      <c r="D111" s="128" t="s">
        <v>258</v>
      </c>
      <c r="E111" s="128" t="s">
        <v>621</v>
      </c>
      <c r="F111" s="128" t="s">
        <v>345</v>
      </c>
      <c r="G111" s="129">
        <f>G112</f>
        <v>847</v>
      </c>
    </row>
    <row r="112" spans="1:7" ht="20.399999999999999">
      <c r="A112" s="113" t="s">
        <v>210</v>
      </c>
      <c r="B112" s="127" t="s">
        <v>346</v>
      </c>
      <c r="C112" s="128" t="s">
        <v>16</v>
      </c>
      <c r="D112" s="128" t="s">
        <v>258</v>
      </c>
      <c r="E112" s="128" t="s">
        <v>621</v>
      </c>
      <c r="F112" s="128" t="s">
        <v>347</v>
      </c>
      <c r="G112" s="129">
        <f>G113</f>
        <v>847</v>
      </c>
    </row>
    <row r="113" spans="1:7" ht="20.399999999999999">
      <c r="A113" s="113" t="s">
        <v>432</v>
      </c>
      <c r="B113" s="127" t="s">
        <v>173</v>
      </c>
      <c r="C113" s="128" t="s">
        <v>16</v>
      </c>
      <c r="D113" s="128" t="s">
        <v>258</v>
      </c>
      <c r="E113" s="128" t="s">
        <v>621</v>
      </c>
      <c r="F113" s="128" t="s">
        <v>174</v>
      </c>
      <c r="G113" s="129">
        <f>G114</f>
        <v>847</v>
      </c>
    </row>
    <row r="114" spans="1:7" ht="20.399999999999999">
      <c r="A114" s="113" t="s">
        <v>433</v>
      </c>
      <c r="B114" s="130" t="s">
        <v>173</v>
      </c>
      <c r="C114" s="131" t="s">
        <v>16</v>
      </c>
      <c r="D114" s="131" t="s">
        <v>258</v>
      </c>
      <c r="E114" s="131" t="s">
        <v>621</v>
      </c>
      <c r="F114" s="131" t="s">
        <v>174</v>
      </c>
      <c r="G114" s="132">
        <v>847</v>
      </c>
    </row>
    <row r="115" spans="1:7">
      <c r="A115" s="113" t="s">
        <v>434</v>
      </c>
      <c r="B115" s="127" t="s">
        <v>302</v>
      </c>
      <c r="C115" s="128" t="s">
        <v>16</v>
      </c>
      <c r="D115" s="128" t="s">
        <v>435</v>
      </c>
      <c r="E115" s="128" t="s">
        <v>159</v>
      </c>
      <c r="F115" s="128" t="s">
        <v>159</v>
      </c>
      <c r="G115" s="129">
        <f>G116</f>
        <v>260101</v>
      </c>
    </row>
    <row r="116" spans="1:7">
      <c r="A116" s="113" t="s">
        <v>436</v>
      </c>
      <c r="B116" s="127" t="s">
        <v>184</v>
      </c>
      <c r="C116" s="128" t="s">
        <v>16</v>
      </c>
      <c r="D116" s="128" t="s">
        <v>259</v>
      </c>
      <c r="E116" s="128" t="s">
        <v>159</v>
      </c>
      <c r="F116" s="128" t="s">
        <v>159</v>
      </c>
      <c r="G116" s="129">
        <f>G117</f>
        <v>260101</v>
      </c>
    </row>
    <row r="117" spans="1:7" ht="20.399999999999999">
      <c r="A117" s="113" t="s">
        <v>437</v>
      </c>
      <c r="B117" s="127" t="s">
        <v>338</v>
      </c>
      <c r="C117" s="128" t="s">
        <v>16</v>
      </c>
      <c r="D117" s="128" t="s">
        <v>259</v>
      </c>
      <c r="E117" s="128" t="s">
        <v>597</v>
      </c>
      <c r="F117" s="128" t="s">
        <v>159</v>
      </c>
      <c r="G117" s="129">
        <f>G118+G124</f>
        <v>260101</v>
      </c>
    </row>
    <row r="118" spans="1:7" ht="20.399999999999999">
      <c r="A118" s="113" t="s">
        <v>438</v>
      </c>
      <c r="B118" s="127" t="s">
        <v>348</v>
      </c>
      <c r="C118" s="128" t="s">
        <v>16</v>
      </c>
      <c r="D118" s="128" t="s">
        <v>259</v>
      </c>
      <c r="E118" s="128" t="s">
        <v>606</v>
      </c>
      <c r="F118" s="128" t="s">
        <v>159</v>
      </c>
      <c r="G118" s="129">
        <f>G119</f>
        <v>6148</v>
      </c>
    </row>
    <row r="119" spans="1:7" ht="30.6">
      <c r="A119" s="113" t="s">
        <v>439</v>
      </c>
      <c r="B119" s="127" t="s">
        <v>440</v>
      </c>
      <c r="C119" s="128" t="s">
        <v>16</v>
      </c>
      <c r="D119" s="128" t="s">
        <v>259</v>
      </c>
      <c r="E119" s="128" t="s">
        <v>622</v>
      </c>
      <c r="F119" s="128" t="s">
        <v>159</v>
      </c>
      <c r="G119" s="129">
        <f>G120</f>
        <v>6148</v>
      </c>
    </row>
    <row r="120" spans="1:7">
      <c r="A120" s="113" t="s">
        <v>136</v>
      </c>
      <c r="B120" s="127" t="s">
        <v>344</v>
      </c>
      <c r="C120" s="128" t="s">
        <v>16</v>
      </c>
      <c r="D120" s="128" t="s">
        <v>259</v>
      </c>
      <c r="E120" s="128" t="s">
        <v>622</v>
      </c>
      <c r="F120" s="128" t="s">
        <v>345</v>
      </c>
      <c r="G120" s="129">
        <f>G121</f>
        <v>6148</v>
      </c>
    </row>
    <row r="121" spans="1:7" ht="20.399999999999999">
      <c r="A121" s="113" t="s">
        <v>163</v>
      </c>
      <c r="B121" s="127" t="s">
        <v>346</v>
      </c>
      <c r="C121" s="128" t="s">
        <v>16</v>
      </c>
      <c r="D121" s="128" t="s">
        <v>259</v>
      </c>
      <c r="E121" s="128" t="s">
        <v>622</v>
      </c>
      <c r="F121" s="128" t="s">
        <v>347</v>
      </c>
      <c r="G121" s="129">
        <f>G122</f>
        <v>6148</v>
      </c>
    </row>
    <row r="122" spans="1:7" ht="20.399999999999999">
      <c r="A122" s="113" t="s">
        <v>165</v>
      </c>
      <c r="B122" s="127" t="s">
        <v>173</v>
      </c>
      <c r="C122" s="128" t="s">
        <v>16</v>
      </c>
      <c r="D122" s="128" t="s">
        <v>259</v>
      </c>
      <c r="E122" s="128" t="s">
        <v>622</v>
      </c>
      <c r="F122" s="128" t="s">
        <v>174</v>
      </c>
      <c r="G122" s="129">
        <f>G123</f>
        <v>6148</v>
      </c>
    </row>
    <row r="123" spans="1:7" ht="20.399999999999999">
      <c r="A123" s="113" t="s">
        <v>170</v>
      </c>
      <c r="B123" s="130" t="s">
        <v>173</v>
      </c>
      <c r="C123" s="131" t="s">
        <v>16</v>
      </c>
      <c r="D123" s="131" t="s">
        <v>259</v>
      </c>
      <c r="E123" s="131" t="s">
        <v>622</v>
      </c>
      <c r="F123" s="131" t="s">
        <v>174</v>
      </c>
      <c r="G123" s="132">
        <v>6148</v>
      </c>
    </row>
    <row r="124" spans="1:7" ht="40.799999999999997">
      <c r="A124" s="113" t="s">
        <v>441</v>
      </c>
      <c r="B124" s="127" t="s">
        <v>442</v>
      </c>
      <c r="C124" s="128" t="s">
        <v>16</v>
      </c>
      <c r="D124" s="128" t="s">
        <v>259</v>
      </c>
      <c r="E124" s="128" t="s">
        <v>623</v>
      </c>
      <c r="F124" s="128" t="s">
        <v>159</v>
      </c>
      <c r="G124" s="129">
        <f>G125</f>
        <v>253953</v>
      </c>
    </row>
    <row r="125" spans="1:7" ht="51">
      <c r="A125" s="113" t="s">
        <v>443</v>
      </c>
      <c r="B125" s="133" t="s">
        <v>444</v>
      </c>
      <c r="C125" s="128" t="s">
        <v>16</v>
      </c>
      <c r="D125" s="128" t="s">
        <v>259</v>
      </c>
      <c r="E125" s="128" t="s">
        <v>624</v>
      </c>
      <c r="F125" s="128" t="s">
        <v>159</v>
      </c>
      <c r="G125" s="129">
        <f>G126</f>
        <v>253953</v>
      </c>
    </row>
    <row r="126" spans="1:7" ht="30.6">
      <c r="A126" s="113" t="s">
        <v>445</v>
      </c>
      <c r="B126" s="127" t="s">
        <v>339</v>
      </c>
      <c r="C126" s="128" t="s">
        <v>16</v>
      </c>
      <c r="D126" s="128" t="s">
        <v>259</v>
      </c>
      <c r="E126" s="128" t="s">
        <v>624</v>
      </c>
      <c r="F126" s="128" t="s">
        <v>100</v>
      </c>
      <c r="G126" s="129">
        <f>G127</f>
        <v>253953</v>
      </c>
    </row>
    <row r="127" spans="1:7">
      <c r="A127" s="113" t="s">
        <v>446</v>
      </c>
      <c r="B127" s="127" t="s">
        <v>340</v>
      </c>
      <c r="C127" s="128" t="s">
        <v>16</v>
      </c>
      <c r="D127" s="128" t="s">
        <v>259</v>
      </c>
      <c r="E127" s="128" t="s">
        <v>624</v>
      </c>
      <c r="F127" s="128" t="s">
        <v>136</v>
      </c>
      <c r="G127" s="129">
        <f>G128</f>
        <v>253953</v>
      </c>
    </row>
    <row r="128" spans="1:7" ht="20.399999999999999">
      <c r="A128" s="113" t="s">
        <v>447</v>
      </c>
      <c r="B128" s="127" t="s">
        <v>162</v>
      </c>
      <c r="C128" s="128" t="s">
        <v>16</v>
      </c>
      <c r="D128" s="128" t="s">
        <v>259</v>
      </c>
      <c r="E128" s="128" t="s">
        <v>624</v>
      </c>
      <c r="F128" s="128" t="s">
        <v>163</v>
      </c>
      <c r="G128" s="129">
        <f>G129</f>
        <v>253953</v>
      </c>
    </row>
    <row r="129" spans="1:7" ht="20.399999999999999">
      <c r="A129" s="113" t="s">
        <v>448</v>
      </c>
      <c r="B129" s="130" t="s">
        <v>162</v>
      </c>
      <c r="C129" s="131" t="s">
        <v>16</v>
      </c>
      <c r="D129" s="131" t="s">
        <v>259</v>
      </c>
      <c r="E129" s="131" t="s">
        <v>624</v>
      </c>
      <c r="F129" s="131" t="s">
        <v>163</v>
      </c>
      <c r="G129" s="132">
        <v>253953</v>
      </c>
    </row>
    <row r="130" spans="1:7">
      <c r="A130" s="113" t="s">
        <v>449</v>
      </c>
      <c r="B130" s="127" t="s">
        <v>306</v>
      </c>
      <c r="C130" s="128" t="s">
        <v>16</v>
      </c>
      <c r="D130" s="128" t="s">
        <v>450</v>
      </c>
      <c r="E130" s="128" t="s">
        <v>159</v>
      </c>
      <c r="F130" s="128" t="s">
        <v>159</v>
      </c>
      <c r="G130" s="129">
        <v>88000</v>
      </c>
    </row>
    <row r="131" spans="1:7" ht="20.399999999999999">
      <c r="A131" s="113" t="s">
        <v>451</v>
      </c>
      <c r="B131" s="127" t="s">
        <v>185</v>
      </c>
      <c r="C131" s="128" t="s">
        <v>16</v>
      </c>
      <c r="D131" s="128" t="s">
        <v>260</v>
      </c>
      <c r="E131" s="128" t="s">
        <v>159</v>
      </c>
      <c r="F131" s="128" t="s">
        <v>159</v>
      </c>
      <c r="G131" s="129">
        <f t="shared" ref="G131:G137" si="1">G132</f>
        <v>20000</v>
      </c>
    </row>
    <row r="132" spans="1:7">
      <c r="A132" s="113" t="s">
        <v>452</v>
      </c>
      <c r="B132" s="127" t="s">
        <v>341</v>
      </c>
      <c r="C132" s="128" t="s">
        <v>16</v>
      </c>
      <c r="D132" s="128" t="s">
        <v>260</v>
      </c>
      <c r="E132" s="128" t="s">
        <v>603</v>
      </c>
      <c r="F132" s="128" t="s">
        <v>159</v>
      </c>
      <c r="G132" s="129">
        <f t="shared" si="1"/>
        <v>20000</v>
      </c>
    </row>
    <row r="133" spans="1:7" ht="20.399999999999999">
      <c r="A133" s="113" t="s">
        <v>453</v>
      </c>
      <c r="B133" s="127" t="s">
        <v>419</v>
      </c>
      <c r="C133" s="128" t="s">
        <v>16</v>
      </c>
      <c r="D133" s="128" t="s">
        <v>260</v>
      </c>
      <c r="E133" s="128" t="s">
        <v>619</v>
      </c>
      <c r="F133" s="128" t="s">
        <v>159</v>
      </c>
      <c r="G133" s="129">
        <f t="shared" si="1"/>
        <v>20000</v>
      </c>
    </row>
    <row r="134" spans="1:7" ht="61.2">
      <c r="A134" s="113" t="s">
        <v>454</v>
      </c>
      <c r="B134" s="133" t="s">
        <v>186</v>
      </c>
      <c r="C134" s="128" t="s">
        <v>16</v>
      </c>
      <c r="D134" s="128" t="s">
        <v>260</v>
      </c>
      <c r="E134" s="128" t="s">
        <v>625</v>
      </c>
      <c r="F134" s="128" t="s">
        <v>159</v>
      </c>
      <c r="G134" s="129">
        <f t="shared" si="1"/>
        <v>20000</v>
      </c>
    </row>
    <row r="135" spans="1:7">
      <c r="A135" s="113" t="s">
        <v>455</v>
      </c>
      <c r="B135" s="127" t="s">
        <v>344</v>
      </c>
      <c r="C135" s="128" t="s">
        <v>16</v>
      </c>
      <c r="D135" s="128" t="s">
        <v>260</v>
      </c>
      <c r="E135" s="128" t="s">
        <v>625</v>
      </c>
      <c r="F135" s="128" t="s">
        <v>345</v>
      </c>
      <c r="G135" s="129">
        <f t="shared" si="1"/>
        <v>20000</v>
      </c>
    </row>
    <row r="136" spans="1:7" ht="20.399999999999999">
      <c r="A136" s="113" t="s">
        <v>456</v>
      </c>
      <c r="B136" s="127" t="s">
        <v>346</v>
      </c>
      <c r="C136" s="128" t="s">
        <v>16</v>
      </c>
      <c r="D136" s="128" t="s">
        <v>260</v>
      </c>
      <c r="E136" s="128" t="s">
        <v>625</v>
      </c>
      <c r="F136" s="128" t="s">
        <v>347</v>
      </c>
      <c r="G136" s="129">
        <f t="shared" si="1"/>
        <v>20000</v>
      </c>
    </row>
    <row r="137" spans="1:7" ht="20.399999999999999">
      <c r="A137" s="113" t="s">
        <v>457</v>
      </c>
      <c r="B137" s="127" t="s">
        <v>173</v>
      </c>
      <c r="C137" s="128" t="s">
        <v>16</v>
      </c>
      <c r="D137" s="128" t="s">
        <v>260</v>
      </c>
      <c r="E137" s="128" t="s">
        <v>625</v>
      </c>
      <c r="F137" s="128" t="s">
        <v>174</v>
      </c>
      <c r="G137" s="129">
        <f t="shared" si="1"/>
        <v>20000</v>
      </c>
    </row>
    <row r="138" spans="1:7" ht="20.399999999999999">
      <c r="A138" s="113" t="s">
        <v>458</v>
      </c>
      <c r="B138" s="130" t="s">
        <v>173</v>
      </c>
      <c r="C138" s="131" t="s">
        <v>16</v>
      </c>
      <c r="D138" s="131" t="s">
        <v>260</v>
      </c>
      <c r="E138" s="131" t="s">
        <v>625</v>
      </c>
      <c r="F138" s="131" t="s">
        <v>174</v>
      </c>
      <c r="G138" s="132">
        <v>20000</v>
      </c>
    </row>
    <row r="139" spans="1:7">
      <c r="A139" s="113" t="s">
        <v>459</v>
      </c>
      <c r="B139" s="127" t="s">
        <v>187</v>
      </c>
      <c r="C139" s="128" t="s">
        <v>16</v>
      </c>
      <c r="D139" s="128" t="s">
        <v>261</v>
      </c>
      <c r="E139" s="128" t="s">
        <v>159</v>
      </c>
      <c r="F139" s="128" t="s">
        <v>159</v>
      </c>
      <c r="G139" s="129">
        <f t="shared" ref="G139:G145" si="2">G140</f>
        <v>68000</v>
      </c>
    </row>
    <row r="140" spans="1:7">
      <c r="A140" s="113" t="s">
        <v>460</v>
      </c>
      <c r="B140" s="127" t="s">
        <v>341</v>
      </c>
      <c r="C140" s="128" t="s">
        <v>16</v>
      </c>
      <c r="D140" s="128" t="s">
        <v>261</v>
      </c>
      <c r="E140" s="128" t="s">
        <v>603</v>
      </c>
      <c r="F140" s="128" t="s">
        <v>159</v>
      </c>
      <c r="G140" s="129">
        <f t="shared" si="2"/>
        <v>68000</v>
      </c>
    </row>
    <row r="141" spans="1:7" ht="20.399999999999999">
      <c r="A141" s="113" t="s">
        <v>461</v>
      </c>
      <c r="B141" s="127" t="s">
        <v>419</v>
      </c>
      <c r="C141" s="128" t="s">
        <v>16</v>
      </c>
      <c r="D141" s="128" t="s">
        <v>261</v>
      </c>
      <c r="E141" s="128" t="s">
        <v>619</v>
      </c>
      <c r="F141" s="128" t="s">
        <v>159</v>
      </c>
      <c r="G141" s="129">
        <f t="shared" si="2"/>
        <v>68000</v>
      </c>
    </row>
    <row r="142" spans="1:7" ht="40.799999999999997">
      <c r="A142" s="113" t="s">
        <v>462</v>
      </c>
      <c r="B142" s="127" t="s">
        <v>188</v>
      </c>
      <c r="C142" s="128" t="s">
        <v>16</v>
      </c>
      <c r="D142" s="128" t="s">
        <v>261</v>
      </c>
      <c r="E142" s="128" t="s">
        <v>626</v>
      </c>
      <c r="F142" s="128" t="s">
        <v>159</v>
      </c>
      <c r="G142" s="129">
        <f t="shared" si="2"/>
        <v>68000</v>
      </c>
    </row>
    <row r="143" spans="1:7">
      <c r="A143" s="113" t="s">
        <v>463</v>
      </c>
      <c r="B143" s="127" t="s">
        <v>344</v>
      </c>
      <c r="C143" s="128" t="s">
        <v>16</v>
      </c>
      <c r="D143" s="128" t="s">
        <v>261</v>
      </c>
      <c r="E143" s="128" t="s">
        <v>626</v>
      </c>
      <c r="F143" s="128" t="s">
        <v>345</v>
      </c>
      <c r="G143" s="129">
        <f t="shared" si="2"/>
        <v>68000</v>
      </c>
    </row>
    <row r="144" spans="1:7" ht="20.399999999999999">
      <c r="A144" s="113" t="s">
        <v>464</v>
      </c>
      <c r="B144" s="127" t="s">
        <v>346</v>
      </c>
      <c r="C144" s="128" t="s">
        <v>16</v>
      </c>
      <c r="D144" s="128" t="s">
        <v>261</v>
      </c>
      <c r="E144" s="128" t="s">
        <v>626</v>
      </c>
      <c r="F144" s="128" t="s">
        <v>347</v>
      </c>
      <c r="G144" s="129">
        <f t="shared" si="2"/>
        <v>68000</v>
      </c>
    </row>
    <row r="145" spans="1:7" ht="20.399999999999999">
      <c r="A145" s="113" t="s">
        <v>465</v>
      </c>
      <c r="B145" s="127" t="s">
        <v>173</v>
      </c>
      <c r="C145" s="128" t="s">
        <v>16</v>
      </c>
      <c r="D145" s="128" t="s">
        <v>261</v>
      </c>
      <c r="E145" s="128" t="s">
        <v>626</v>
      </c>
      <c r="F145" s="128" t="s">
        <v>174</v>
      </c>
      <c r="G145" s="129">
        <f t="shared" si="2"/>
        <v>68000</v>
      </c>
    </row>
    <row r="146" spans="1:7" ht="20.399999999999999">
      <c r="A146" s="113" t="s">
        <v>466</v>
      </c>
      <c r="B146" s="130" t="s">
        <v>173</v>
      </c>
      <c r="C146" s="131" t="s">
        <v>16</v>
      </c>
      <c r="D146" s="131" t="s">
        <v>261</v>
      </c>
      <c r="E146" s="131" t="s">
        <v>626</v>
      </c>
      <c r="F146" s="131" t="s">
        <v>174</v>
      </c>
      <c r="G146" s="132">
        <v>68000</v>
      </c>
    </row>
    <row r="147" spans="1:7">
      <c r="A147" s="113" t="s">
        <v>467</v>
      </c>
      <c r="B147" s="127" t="s">
        <v>312</v>
      </c>
      <c r="C147" s="128" t="s">
        <v>16</v>
      </c>
      <c r="D147" s="128" t="s">
        <v>468</v>
      </c>
      <c r="E147" s="128" t="s">
        <v>159</v>
      </c>
      <c r="F147" s="128" t="s">
        <v>159</v>
      </c>
      <c r="G147" s="129">
        <f>G148</f>
        <v>520000</v>
      </c>
    </row>
    <row r="148" spans="1:7">
      <c r="A148" s="113" t="s">
        <v>469</v>
      </c>
      <c r="B148" s="127" t="s">
        <v>190</v>
      </c>
      <c r="C148" s="128" t="s">
        <v>16</v>
      </c>
      <c r="D148" s="128" t="s">
        <v>262</v>
      </c>
      <c r="E148" s="128" t="s">
        <v>159</v>
      </c>
      <c r="F148" s="128" t="s">
        <v>159</v>
      </c>
      <c r="G148" s="129">
        <f>G150</f>
        <v>520000</v>
      </c>
    </row>
    <row r="149" spans="1:7">
      <c r="A149" s="113" t="s">
        <v>470</v>
      </c>
      <c r="B149" s="127" t="s">
        <v>341</v>
      </c>
      <c r="C149" s="128" t="s">
        <v>16</v>
      </c>
      <c r="D149" s="128" t="s">
        <v>262</v>
      </c>
      <c r="E149" s="128" t="s">
        <v>603</v>
      </c>
      <c r="F149" s="128" t="s">
        <v>159</v>
      </c>
      <c r="G149" s="129">
        <f t="shared" ref="G149:G154" si="3">G150</f>
        <v>520000</v>
      </c>
    </row>
    <row r="150" spans="1:7">
      <c r="A150" s="113" t="s">
        <v>471</v>
      </c>
      <c r="B150" s="127" t="s">
        <v>472</v>
      </c>
      <c r="C150" s="128" t="s">
        <v>16</v>
      </c>
      <c r="D150" s="128" t="s">
        <v>262</v>
      </c>
      <c r="E150" s="128" t="s">
        <v>627</v>
      </c>
      <c r="F150" s="128" t="s">
        <v>159</v>
      </c>
      <c r="G150" s="129">
        <f t="shared" si="3"/>
        <v>520000</v>
      </c>
    </row>
    <row r="151" spans="1:7" ht="30.6">
      <c r="A151" s="113" t="s">
        <v>145</v>
      </c>
      <c r="B151" s="127" t="s">
        <v>191</v>
      </c>
      <c r="C151" s="128" t="s">
        <v>16</v>
      </c>
      <c r="D151" s="128" t="s">
        <v>262</v>
      </c>
      <c r="E151" s="128" t="s">
        <v>628</v>
      </c>
      <c r="F151" s="128" t="s">
        <v>159</v>
      </c>
      <c r="G151" s="129">
        <f t="shared" si="3"/>
        <v>520000</v>
      </c>
    </row>
    <row r="152" spans="1:7">
      <c r="A152" s="113" t="s">
        <v>474</v>
      </c>
      <c r="B152" s="127" t="s">
        <v>344</v>
      </c>
      <c r="C152" s="128" t="s">
        <v>16</v>
      </c>
      <c r="D152" s="128" t="s">
        <v>262</v>
      </c>
      <c r="E152" s="128" t="s">
        <v>628</v>
      </c>
      <c r="F152" s="128" t="s">
        <v>345</v>
      </c>
      <c r="G152" s="129">
        <f t="shared" si="3"/>
        <v>520000</v>
      </c>
    </row>
    <row r="153" spans="1:7" ht="20.399999999999999">
      <c r="A153" s="113" t="s">
        <v>475</v>
      </c>
      <c r="B153" s="127" t="s">
        <v>346</v>
      </c>
      <c r="C153" s="128" t="s">
        <v>16</v>
      </c>
      <c r="D153" s="128" t="s">
        <v>262</v>
      </c>
      <c r="E153" s="128" t="s">
        <v>628</v>
      </c>
      <c r="F153" s="128" t="s">
        <v>347</v>
      </c>
      <c r="G153" s="129">
        <f t="shared" si="3"/>
        <v>520000</v>
      </c>
    </row>
    <row r="154" spans="1:7" ht="20.399999999999999">
      <c r="A154" s="113" t="s">
        <v>476</v>
      </c>
      <c r="B154" s="127" t="s">
        <v>173</v>
      </c>
      <c r="C154" s="128" t="s">
        <v>16</v>
      </c>
      <c r="D154" s="128" t="s">
        <v>262</v>
      </c>
      <c r="E154" s="128" t="s">
        <v>628</v>
      </c>
      <c r="F154" s="128" t="s">
        <v>174</v>
      </c>
      <c r="G154" s="129">
        <f t="shared" si="3"/>
        <v>520000</v>
      </c>
    </row>
    <row r="155" spans="1:7" ht="20.399999999999999">
      <c r="A155" s="113" t="s">
        <v>477</v>
      </c>
      <c r="B155" s="130" t="s">
        <v>173</v>
      </c>
      <c r="C155" s="131" t="s">
        <v>16</v>
      </c>
      <c r="D155" s="131" t="s">
        <v>262</v>
      </c>
      <c r="E155" s="131" t="s">
        <v>628</v>
      </c>
      <c r="F155" s="131" t="s">
        <v>174</v>
      </c>
      <c r="G155" s="132">
        <v>520000</v>
      </c>
    </row>
    <row r="156" spans="1:7">
      <c r="A156" s="113" t="s">
        <v>478</v>
      </c>
      <c r="B156" s="127" t="s">
        <v>316</v>
      </c>
      <c r="C156" s="128" t="s">
        <v>16</v>
      </c>
      <c r="D156" s="128" t="s">
        <v>479</v>
      </c>
      <c r="E156" s="128" t="s">
        <v>159</v>
      </c>
      <c r="F156" s="128" t="s">
        <v>159</v>
      </c>
      <c r="G156" s="129">
        <v>1507036</v>
      </c>
    </row>
    <row r="157" spans="1:7">
      <c r="A157" s="113" t="s">
        <v>480</v>
      </c>
      <c r="B157" s="127" t="s">
        <v>193</v>
      </c>
      <c r="C157" s="128" t="s">
        <v>16</v>
      </c>
      <c r="D157" s="128" t="s">
        <v>263</v>
      </c>
      <c r="E157" s="128" t="s">
        <v>159</v>
      </c>
      <c r="F157" s="128" t="s">
        <v>159</v>
      </c>
      <c r="G157" s="129">
        <v>400000</v>
      </c>
    </row>
    <row r="158" spans="1:7">
      <c r="A158" s="113" t="s">
        <v>481</v>
      </c>
      <c r="B158" s="127" t="s">
        <v>341</v>
      </c>
      <c r="C158" s="128" t="s">
        <v>16</v>
      </c>
      <c r="D158" s="128" t="s">
        <v>263</v>
      </c>
      <c r="E158" s="128" t="s">
        <v>603</v>
      </c>
      <c r="F158" s="128" t="s">
        <v>159</v>
      </c>
      <c r="G158" s="129">
        <v>400000</v>
      </c>
    </row>
    <row r="159" spans="1:7" ht="20.399999999999999">
      <c r="A159" s="113" t="s">
        <v>482</v>
      </c>
      <c r="B159" s="127" t="s">
        <v>483</v>
      </c>
      <c r="C159" s="128" t="s">
        <v>16</v>
      </c>
      <c r="D159" s="128" t="s">
        <v>263</v>
      </c>
      <c r="E159" s="128" t="s">
        <v>629</v>
      </c>
      <c r="F159" s="128" t="s">
        <v>159</v>
      </c>
      <c r="G159" s="129">
        <v>400000</v>
      </c>
    </row>
    <row r="160" spans="1:7" ht="30.6">
      <c r="A160" s="113" t="s">
        <v>484</v>
      </c>
      <c r="B160" s="127" t="s">
        <v>194</v>
      </c>
      <c r="C160" s="128" t="s">
        <v>16</v>
      </c>
      <c r="D160" s="128" t="s">
        <v>263</v>
      </c>
      <c r="E160" s="128" t="s">
        <v>630</v>
      </c>
      <c r="F160" s="128" t="s">
        <v>159</v>
      </c>
      <c r="G160" s="129">
        <v>400000</v>
      </c>
    </row>
    <row r="161" spans="1:7">
      <c r="A161" s="113" t="s">
        <v>485</v>
      </c>
      <c r="B161" s="127" t="s">
        <v>344</v>
      </c>
      <c r="C161" s="128" t="s">
        <v>16</v>
      </c>
      <c r="D161" s="128" t="s">
        <v>263</v>
      </c>
      <c r="E161" s="128" t="s">
        <v>630</v>
      </c>
      <c r="F161" s="128" t="s">
        <v>345</v>
      </c>
      <c r="G161" s="129">
        <v>400000</v>
      </c>
    </row>
    <row r="162" spans="1:7" ht="20.399999999999999">
      <c r="A162" s="113" t="s">
        <v>486</v>
      </c>
      <c r="B162" s="127" t="s">
        <v>346</v>
      </c>
      <c r="C162" s="128" t="s">
        <v>16</v>
      </c>
      <c r="D162" s="128" t="s">
        <v>263</v>
      </c>
      <c r="E162" s="128" t="s">
        <v>630</v>
      </c>
      <c r="F162" s="128" t="s">
        <v>347</v>
      </c>
      <c r="G162" s="129">
        <v>400000</v>
      </c>
    </row>
    <row r="163" spans="1:7" ht="20.399999999999999">
      <c r="A163" s="113" t="s">
        <v>487</v>
      </c>
      <c r="B163" s="127" t="s">
        <v>173</v>
      </c>
      <c r="C163" s="128" t="s">
        <v>16</v>
      </c>
      <c r="D163" s="128" t="s">
        <v>263</v>
      </c>
      <c r="E163" s="128" t="s">
        <v>630</v>
      </c>
      <c r="F163" s="128" t="s">
        <v>174</v>
      </c>
      <c r="G163" s="129">
        <v>400000</v>
      </c>
    </row>
    <row r="164" spans="1:7" ht="20.399999999999999">
      <c r="A164" s="113" t="s">
        <v>488</v>
      </c>
      <c r="B164" s="130" t="s">
        <v>173</v>
      </c>
      <c r="C164" s="131" t="s">
        <v>16</v>
      </c>
      <c r="D164" s="131" t="s">
        <v>263</v>
      </c>
      <c r="E164" s="131" t="s">
        <v>630</v>
      </c>
      <c r="F164" s="131" t="s">
        <v>174</v>
      </c>
      <c r="G164" s="132">
        <v>400000</v>
      </c>
    </row>
    <row r="165" spans="1:7">
      <c r="A165" s="113" t="s">
        <v>489</v>
      </c>
      <c r="B165" s="127" t="s">
        <v>253</v>
      </c>
      <c r="C165" s="128" t="s">
        <v>16</v>
      </c>
      <c r="D165" s="128" t="s">
        <v>267</v>
      </c>
      <c r="E165" s="128" t="s">
        <v>159</v>
      </c>
      <c r="F165" s="128" t="s">
        <v>159</v>
      </c>
      <c r="G165" s="129">
        <v>6194</v>
      </c>
    </row>
    <row r="166" spans="1:7">
      <c r="A166" s="113" t="s">
        <v>490</v>
      </c>
      <c r="B166" s="127" t="s">
        <v>386</v>
      </c>
      <c r="C166" s="128" t="s">
        <v>16</v>
      </c>
      <c r="D166" s="128" t="s">
        <v>267</v>
      </c>
      <c r="E166" s="128" t="s">
        <v>612</v>
      </c>
      <c r="F166" s="128" t="s">
        <v>159</v>
      </c>
      <c r="G166" s="129">
        <v>6194</v>
      </c>
    </row>
    <row r="167" spans="1:7" ht="20.399999999999999">
      <c r="A167" s="113" t="s">
        <v>491</v>
      </c>
      <c r="B167" s="127" t="s">
        <v>201</v>
      </c>
      <c r="C167" s="128" t="s">
        <v>16</v>
      </c>
      <c r="D167" s="128" t="s">
        <v>267</v>
      </c>
      <c r="E167" s="128" t="s">
        <v>613</v>
      </c>
      <c r="F167" s="128" t="s">
        <v>159</v>
      </c>
      <c r="G167" s="129">
        <v>6194</v>
      </c>
    </row>
    <row r="168" spans="1:7" ht="30.6">
      <c r="A168" s="113" t="s">
        <v>492</v>
      </c>
      <c r="B168" s="127" t="s">
        <v>493</v>
      </c>
      <c r="C168" s="128" t="s">
        <v>16</v>
      </c>
      <c r="D168" s="128" t="s">
        <v>267</v>
      </c>
      <c r="E168" s="128" t="s">
        <v>631</v>
      </c>
      <c r="F168" s="128" t="s">
        <v>159</v>
      </c>
      <c r="G168" s="129">
        <v>6194</v>
      </c>
    </row>
    <row r="169" spans="1:7">
      <c r="A169" s="113" t="s">
        <v>494</v>
      </c>
      <c r="B169" s="127" t="s">
        <v>344</v>
      </c>
      <c r="C169" s="128" t="s">
        <v>16</v>
      </c>
      <c r="D169" s="128" t="s">
        <v>267</v>
      </c>
      <c r="E169" s="128" t="s">
        <v>631</v>
      </c>
      <c r="F169" s="128" t="s">
        <v>345</v>
      </c>
      <c r="G169" s="129">
        <v>6194</v>
      </c>
    </row>
    <row r="170" spans="1:7" ht="20.399999999999999">
      <c r="A170" s="113" t="s">
        <v>495</v>
      </c>
      <c r="B170" s="127" t="s">
        <v>346</v>
      </c>
      <c r="C170" s="128" t="s">
        <v>16</v>
      </c>
      <c r="D170" s="128" t="s">
        <v>267</v>
      </c>
      <c r="E170" s="128" t="s">
        <v>631</v>
      </c>
      <c r="F170" s="128" t="s">
        <v>347</v>
      </c>
      <c r="G170" s="129">
        <v>6194</v>
      </c>
    </row>
    <row r="171" spans="1:7" ht="20.399999999999999">
      <c r="A171" s="113" t="s">
        <v>496</v>
      </c>
      <c r="B171" s="127" t="s">
        <v>173</v>
      </c>
      <c r="C171" s="128" t="s">
        <v>16</v>
      </c>
      <c r="D171" s="128" t="s">
        <v>267</v>
      </c>
      <c r="E171" s="128" t="s">
        <v>631</v>
      </c>
      <c r="F171" s="128" t="s">
        <v>174</v>
      </c>
      <c r="G171" s="129">
        <v>6194</v>
      </c>
    </row>
    <row r="172" spans="1:7" ht="20.399999999999999">
      <c r="A172" s="113" t="s">
        <v>497</v>
      </c>
      <c r="B172" s="130" t="s">
        <v>173</v>
      </c>
      <c r="C172" s="131" t="s">
        <v>16</v>
      </c>
      <c r="D172" s="131" t="s">
        <v>267</v>
      </c>
      <c r="E172" s="131" t="s">
        <v>631</v>
      </c>
      <c r="F172" s="131" t="s">
        <v>174</v>
      </c>
      <c r="G172" s="132">
        <v>6194</v>
      </c>
    </row>
    <row r="173" spans="1:7">
      <c r="A173" s="113" t="s">
        <v>498</v>
      </c>
      <c r="B173" s="127" t="s">
        <v>195</v>
      </c>
      <c r="C173" s="128" t="s">
        <v>16</v>
      </c>
      <c r="D173" s="128" t="s">
        <v>264</v>
      </c>
      <c r="E173" s="128" t="s">
        <v>159</v>
      </c>
      <c r="F173" s="128" t="s">
        <v>159</v>
      </c>
      <c r="G173" s="129">
        <f>G174</f>
        <v>1019490</v>
      </c>
    </row>
    <row r="174" spans="1:7">
      <c r="A174" s="113" t="s">
        <v>499</v>
      </c>
      <c r="B174" s="127" t="s">
        <v>341</v>
      </c>
      <c r="C174" s="128" t="s">
        <v>16</v>
      </c>
      <c r="D174" s="128" t="s">
        <v>264</v>
      </c>
      <c r="E174" s="128" t="s">
        <v>603</v>
      </c>
      <c r="F174" s="128" t="s">
        <v>159</v>
      </c>
      <c r="G174" s="129">
        <f>G175+G191</f>
        <v>1019490</v>
      </c>
    </row>
    <row r="175" spans="1:7">
      <c r="A175" s="113" t="s">
        <v>500</v>
      </c>
      <c r="B175" s="127" t="s">
        <v>472</v>
      </c>
      <c r="C175" s="128" t="s">
        <v>16</v>
      </c>
      <c r="D175" s="128" t="s">
        <v>264</v>
      </c>
      <c r="E175" s="128" t="s">
        <v>627</v>
      </c>
      <c r="F175" s="128" t="s">
        <v>159</v>
      </c>
      <c r="G175" s="129">
        <f>G176</f>
        <v>1004490</v>
      </c>
    </row>
    <row r="176" spans="1:7" ht="30.6">
      <c r="A176" s="113" t="s">
        <v>501</v>
      </c>
      <c r="B176" s="127" t="s">
        <v>196</v>
      </c>
      <c r="C176" s="128" t="s">
        <v>16</v>
      </c>
      <c r="D176" s="128" t="s">
        <v>264</v>
      </c>
      <c r="E176" s="128" t="s">
        <v>632</v>
      </c>
      <c r="F176" s="128" t="s">
        <v>159</v>
      </c>
      <c r="G176" s="129">
        <f>G177</f>
        <v>1004490</v>
      </c>
    </row>
    <row r="177" spans="1:7">
      <c r="A177" s="113" t="s">
        <v>502</v>
      </c>
      <c r="B177" s="127" t="s">
        <v>344</v>
      </c>
      <c r="C177" s="128" t="s">
        <v>16</v>
      </c>
      <c r="D177" s="128" t="s">
        <v>264</v>
      </c>
      <c r="E177" s="128" t="s">
        <v>632</v>
      </c>
      <c r="F177" s="128" t="s">
        <v>345</v>
      </c>
      <c r="G177" s="129">
        <f>G178</f>
        <v>1004490</v>
      </c>
    </row>
    <row r="178" spans="1:7" ht="20.399999999999999">
      <c r="A178" s="113" t="s">
        <v>503</v>
      </c>
      <c r="B178" s="127" t="s">
        <v>346</v>
      </c>
      <c r="C178" s="128" t="s">
        <v>16</v>
      </c>
      <c r="D178" s="128" t="s">
        <v>264</v>
      </c>
      <c r="E178" s="128" t="s">
        <v>632</v>
      </c>
      <c r="F178" s="128" t="s">
        <v>347</v>
      </c>
      <c r="G178" s="129">
        <f>G179</f>
        <v>1004490</v>
      </c>
    </row>
    <row r="179" spans="1:7" ht="20.399999999999999">
      <c r="A179" s="113" t="s">
        <v>504</v>
      </c>
      <c r="B179" s="127" t="s">
        <v>173</v>
      </c>
      <c r="C179" s="128" t="s">
        <v>16</v>
      </c>
      <c r="D179" s="128" t="s">
        <v>264</v>
      </c>
      <c r="E179" s="128" t="s">
        <v>632</v>
      </c>
      <c r="F179" s="128" t="s">
        <v>174</v>
      </c>
      <c r="G179" s="129">
        <f>G180</f>
        <v>1004490</v>
      </c>
    </row>
    <row r="180" spans="1:7" ht="20.399999999999999">
      <c r="A180" s="113" t="s">
        <v>505</v>
      </c>
      <c r="B180" s="130" t="s">
        <v>173</v>
      </c>
      <c r="C180" s="131" t="s">
        <v>16</v>
      </c>
      <c r="D180" s="131" t="s">
        <v>264</v>
      </c>
      <c r="E180" s="131" t="s">
        <v>632</v>
      </c>
      <c r="F180" s="131" t="s">
        <v>174</v>
      </c>
      <c r="G180" s="132">
        <v>1004490</v>
      </c>
    </row>
    <row r="181" spans="1:7" ht="30.6">
      <c r="A181" s="113" t="s">
        <v>506</v>
      </c>
      <c r="B181" s="127" t="s">
        <v>197</v>
      </c>
      <c r="C181" s="128" t="s">
        <v>16</v>
      </c>
      <c r="D181" s="128" t="s">
        <v>264</v>
      </c>
      <c r="E181" s="128" t="s">
        <v>633</v>
      </c>
      <c r="F181" s="128" t="s">
        <v>159</v>
      </c>
      <c r="G181" s="129">
        <f>G182</f>
        <v>185000</v>
      </c>
    </row>
    <row r="182" spans="1:7">
      <c r="A182" s="113" t="s">
        <v>92</v>
      </c>
      <c r="B182" s="127" t="s">
        <v>344</v>
      </c>
      <c r="C182" s="128" t="s">
        <v>16</v>
      </c>
      <c r="D182" s="128" t="s">
        <v>264</v>
      </c>
      <c r="E182" s="128" t="s">
        <v>633</v>
      </c>
      <c r="F182" s="128" t="s">
        <v>345</v>
      </c>
      <c r="G182" s="129">
        <f>G183</f>
        <v>185000</v>
      </c>
    </row>
    <row r="183" spans="1:7" ht="20.399999999999999">
      <c r="A183" s="113" t="s">
        <v>507</v>
      </c>
      <c r="B183" s="127" t="s">
        <v>346</v>
      </c>
      <c r="C183" s="128" t="s">
        <v>16</v>
      </c>
      <c r="D183" s="128" t="s">
        <v>264</v>
      </c>
      <c r="E183" s="128" t="s">
        <v>633</v>
      </c>
      <c r="F183" s="128" t="s">
        <v>347</v>
      </c>
      <c r="G183" s="129">
        <f>G184</f>
        <v>185000</v>
      </c>
    </row>
    <row r="184" spans="1:7" ht="20.399999999999999">
      <c r="A184" s="113" t="s">
        <v>508</v>
      </c>
      <c r="B184" s="127" t="s">
        <v>173</v>
      </c>
      <c r="C184" s="128" t="s">
        <v>16</v>
      </c>
      <c r="D184" s="128" t="s">
        <v>264</v>
      </c>
      <c r="E184" s="128" t="s">
        <v>633</v>
      </c>
      <c r="F184" s="128" t="s">
        <v>174</v>
      </c>
      <c r="G184" s="129">
        <f>G185</f>
        <v>185000</v>
      </c>
    </row>
    <row r="185" spans="1:7" ht="20.399999999999999">
      <c r="A185" s="113" t="s">
        <v>509</v>
      </c>
      <c r="B185" s="130" t="s">
        <v>173</v>
      </c>
      <c r="C185" s="131" t="s">
        <v>16</v>
      </c>
      <c r="D185" s="131" t="s">
        <v>264</v>
      </c>
      <c r="E185" s="131" t="s">
        <v>633</v>
      </c>
      <c r="F185" s="131" t="s">
        <v>174</v>
      </c>
      <c r="G185" s="132">
        <v>185000</v>
      </c>
    </row>
    <row r="186" spans="1:7" ht="30.6">
      <c r="A186" s="113" t="s">
        <v>510</v>
      </c>
      <c r="B186" s="127" t="s">
        <v>198</v>
      </c>
      <c r="C186" s="128" t="s">
        <v>16</v>
      </c>
      <c r="D186" s="128" t="s">
        <v>264</v>
      </c>
      <c r="E186" s="128" t="s">
        <v>634</v>
      </c>
      <c r="F186" s="128" t="s">
        <v>159</v>
      </c>
      <c r="G186" s="129">
        <f>G187</f>
        <v>30000</v>
      </c>
    </row>
    <row r="187" spans="1:7">
      <c r="A187" s="113" t="s">
        <v>511</v>
      </c>
      <c r="B187" s="127" t="s">
        <v>344</v>
      </c>
      <c r="C187" s="128" t="s">
        <v>16</v>
      </c>
      <c r="D187" s="128" t="s">
        <v>264</v>
      </c>
      <c r="E187" s="128" t="s">
        <v>634</v>
      </c>
      <c r="F187" s="128" t="s">
        <v>345</v>
      </c>
      <c r="G187" s="129">
        <f>G188</f>
        <v>30000</v>
      </c>
    </row>
    <row r="188" spans="1:7" ht="20.399999999999999">
      <c r="A188" s="113" t="s">
        <v>512</v>
      </c>
      <c r="B188" s="127" t="s">
        <v>346</v>
      </c>
      <c r="C188" s="128" t="s">
        <v>16</v>
      </c>
      <c r="D188" s="128" t="s">
        <v>264</v>
      </c>
      <c r="E188" s="128" t="s">
        <v>634</v>
      </c>
      <c r="F188" s="128" t="s">
        <v>347</v>
      </c>
      <c r="G188" s="129">
        <f>G189</f>
        <v>30000</v>
      </c>
    </row>
    <row r="189" spans="1:7" ht="20.399999999999999">
      <c r="A189" s="113" t="s">
        <v>513</v>
      </c>
      <c r="B189" s="127" t="s">
        <v>173</v>
      </c>
      <c r="C189" s="128" t="s">
        <v>16</v>
      </c>
      <c r="D189" s="128" t="s">
        <v>264</v>
      </c>
      <c r="E189" s="128" t="s">
        <v>634</v>
      </c>
      <c r="F189" s="128" t="s">
        <v>174</v>
      </c>
      <c r="G189" s="129">
        <f>G190</f>
        <v>30000</v>
      </c>
    </row>
    <row r="190" spans="1:7" ht="20.399999999999999">
      <c r="A190" s="113" t="s">
        <v>514</v>
      </c>
      <c r="B190" s="130" t="s">
        <v>173</v>
      </c>
      <c r="C190" s="131" t="s">
        <v>16</v>
      </c>
      <c r="D190" s="131" t="s">
        <v>264</v>
      </c>
      <c r="E190" s="131" t="s">
        <v>634</v>
      </c>
      <c r="F190" s="131" t="s">
        <v>174</v>
      </c>
      <c r="G190" s="132">
        <v>30000</v>
      </c>
    </row>
    <row r="191" spans="1:7" ht="20.399999999999999">
      <c r="A191" s="113" t="s">
        <v>515</v>
      </c>
      <c r="B191" s="127" t="s">
        <v>419</v>
      </c>
      <c r="C191" s="128" t="s">
        <v>16</v>
      </c>
      <c r="D191" s="128" t="s">
        <v>264</v>
      </c>
      <c r="E191" s="128" t="s">
        <v>619</v>
      </c>
      <c r="F191" s="128" t="s">
        <v>159</v>
      </c>
      <c r="G191" s="129">
        <f>G192</f>
        <v>15000</v>
      </c>
    </row>
    <row r="192" spans="1:7" ht="40.799999999999997">
      <c r="A192" s="113" t="s">
        <v>516</v>
      </c>
      <c r="B192" s="127" t="s">
        <v>199</v>
      </c>
      <c r="C192" s="128" t="s">
        <v>16</v>
      </c>
      <c r="D192" s="128" t="s">
        <v>264</v>
      </c>
      <c r="E192" s="128" t="s">
        <v>635</v>
      </c>
      <c r="F192" s="128" t="s">
        <v>159</v>
      </c>
      <c r="G192" s="129">
        <f>G193</f>
        <v>15000</v>
      </c>
    </row>
    <row r="193" spans="1:7">
      <c r="A193" s="113" t="s">
        <v>517</v>
      </c>
      <c r="B193" s="127" t="s">
        <v>344</v>
      </c>
      <c r="C193" s="128" t="s">
        <v>16</v>
      </c>
      <c r="D193" s="128" t="s">
        <v>264</v>
      </c>
      <c r="E193" s="128" t="s">
        <v>635</v>
      </c>
      <c r="F193" s="128" t="s">
        <v>345</v>
      </c>
      <c r="G193" s="129">
        <f>G194</f>
        <v>15000</v>
      </c>
    </row>
    <row r="194" spans="1:7" ht="20.399999999999999">
      <c r="A194" s="113" t="s">
        <v>518</v>
      </c>
      <c r="B194" s="127" t="s">
        <v>346</v>
      </c>
      <c r="C194" s="128" t="s">
        <v>16</v>
      </c>
      <c r="D194" s="128" t="s">
        <v>264</v>
      </c>
      <c r="E194" s="128" t="s">
        <v>635</v>
      </c>
      <c r="F194" s="128" t="s">
        <v>347</v>
      </c>
      <c r="G194" s="129">
        <f>G195</f>
        <v>15000</v>
      </c>
    </row>
    <row r="195" spans="1:7" ht="20.399999999999999">
      <c r="A195" s="113" t="s">
        <v>519</v>
      </c>
      <c r="B195" s="127" t="s">
        <v>173</v>
      </c>
      <c r="C195" s="128" t="s">
        <v>16</v>
      </c>
      <c r="D195" s="128" t="s">
        <v>264</v>
      </c>
      <c r="E195" s="128" t="s">
        <v>635</v>
      </c>
      <c r="F195" s="128" t="s">
        <v>174</v>
      </c>
      <c r="G195" s="129">
        <f>G196</f>
        <v>15000</v>
      </c>
    </row>
    <row r="196" spans="1:7" ht="20.399999999999999">
      <c r="A196" s="113" t="s">
        <v>520</v>
      </c>
      <c r="B196" s="130" t="s">
        <v>173</v>
      </c>
      <c r="C196" s="131" t="s">
        <v>16</v>
      </c>
      <c r="D196" s="131" t="s">
        <v>264</v>
      </c>
      <c r="E196" s="131" t="s">
        <v>635</v>
      </c>
      <c r="F196" s="131" t="s">
        <v>174</v>
      </c>
      <c r="G196" s="132">
        <v>15000</v>
      </c>
    </row>
    <row r="197" spans="1:7">
      <c r="A197" s="113" t="s">
        <v>521</v>
      </c>
      <c r="B197" s="127" t="s">
        <v>324</v>
      </c>
      <c r="C197" s="128" t="s">
        <v>16</v>
      </c>
      <c r="D197" s="128" t="s">
        <v>588</v>
      </c>
      <c r="E197" s="128" t="s">
        <v>159</v>
      </c>
      <c r="F197" s="128" t="s">
        <v>159</v>
      </c>
      <c r="G197" s="129">
        <f>G198</f>
        <v>84280</v>
      </c>
    </row>
    <row r="198" spans="1:7">
      <c r="A198" s="113" t="s">
        <v>522</v>
      </c>
      <c r="B198" s="127" t="s">
        <v>326</v>
      </c>
      <c r="C198" s="128" t="s">
        <v>16</v>
      </c>
      <c r="D198" s="128" t="s">
        <v>589</v>
      </c>
      <c r="E198" s="128" t="s">
        <v>159</v>
      </c>
      <c r="F198" s="128" t="s">
        <v>159</v>
      </c>
      <c r="G198" s="129">
        <v>84280</v>
      </c>
    </row>
    <row r="199" spans="1:7">
      <c r="A199" s="113" t="s">
        <v>523</v>
      </c>
      <c r="B199" s="127" t="s">
        <v>274</v>
      </c>
      <c r="C199" s="128" t="s">
        <v>16</v>
      </c>
      <c r="D199" s="128" t="s">
        <v>284</v>
      </c>
      <c r="E199" s="128" t="s">
        <v>159</v>
      </c>
      <c r="F199" s="128" t="s">
        <v>159</v>
      </c>
      <c r="G199" s="129">
        <v>12000</v>
      </c>
    </row>
    <row r="200" spans="1:7">
      <c r="A200" s="113" t="s">
        <v>345</v>
      </c>
      <c r="B200" s="127" t="s">
        <v>200</v>
      </c>
      <c r="C200" s="128" t="s">
        <v>16</v>
      </c>
      <c r="D200" s="128" t="s">
        <v>265</v>
      </c>
      <c r="E200" s="128" t="s">
        <v>159</v>
      </c>
      <c r="F200" s="128" t="s">
        <v>159</v>
      </c>
      <c r="G200" s="129">
        <v>12000</v>
      </c>
    </row>
    <row r="201" spans="1:7">
      <c r="A201" s="113" t="s">
        <v>524</v>
      </c>
      <c r="B201" s="127" t="s">
        <v>386</v>
      </c>
      <c r="C201" s="128" t="s">
        <v>16</v>
      </c>
      <c r="D201" s="128" t="s">
        <v>265</v>
      </c>
      <c r="E201" s="128" t="s">
        <v>612</v>
      </c>
      <c r="F201" s="128" t="s">
        <v>159</v>
      </c>
      <c r="G201" s="129">
        <v>12000</v>
      </c>
    </row>
    <row r="202" spans="1:7" ht="20.399999999999999">
      <c r="A202" s="113" t="s">
        <v>525</v>
      </c>
      <c r="B202" s="127" t="s">
        <v>201</v>
      </c>
      <c r="C202" s="128" t="s">
        <v>16</v>
      </c>
      <c r="D202" s="128" t="s">
        <v>265</v>
      </c>
      <c r="E202" s="128" t="s">
        <v>613</v>
      </c>
      <c r="F202" s="128" t="s">
        <v>159</v>
      </c>
      <c r="G202" s="129">
        <v>12000</v>
      </c>
    </row>
    <row r="203" spans="1:7" ht="20.399999999999999">
      <c r="A203" s="113" t="s">
        <v>528</v>
      </c>
      <c r="B203" s="127" t="s">
        <v>201</v>
      </c>
      <c r="C203" s="128" t="s">
        <v>16</v>
      </c>
      <c r="D203" s="128" t="s">
        <v>265</v>
      </c>
      <c r="E203" s="128" t="s">
        <v>636</v>
      </c>
      <c r="F203" s="128" t="s">
        <v>159</v>
      </c>
      <c r="G203" s="129">
        <v>12000</v>
      </c>
    </row>
    <row r="204" spans="1:7">
      <c r="A204" s="113" t="s">
        <v>531</v>
      </c>
      <c r="B204" s="127" t="s">
        <v>526</v>
      </c>
      <c r="C204" s="128" t="s">
        <v>16</v>
      </c>
      <c r="D204" s="128" t="s">
        <v>265</v>
      </c>
      <c r="E204" s="128" t="s">
        <v>636</v>
      </c>
      <c r="F204" s="128" t="s">
        <v>527</v>
      </c>
      <c r="G204" s="129">
        <v>12000</v>
      </c>
    </row>
    <row r="205" spans="1:7">
      <c r="A205" s="113" t="s">
        <v>532</v>
      </c>
      <c r="B205" s="127" t="s">
        <v>529</v>
      </c>
      <c r="C205" s="128" t="s">
        <v>16</v>
      </c>
      <c r="D205" s="128" t="s">
        <v>265</v>
      </c>
      <c r="E205" s="128" t="s">
        <v>636</v>
      </c>
      <c r="F205" s="128" t="s">
        <v>530</v>
      </c>
      <c r="G205" s="129">
        <v>12000</v>
      </c>
    </row>
    <row r="206" spans="1:7">
      <c r="A206" s="113" t="s">
        <v>533</v>
      </c>
      <c r="B206" s="127" t="s">
        <v>202</v>
      </c>
      <c r="C206" s="128" t="s">
        <v>16</v>
      </c>
      <c r="D206" s="128" t="s">
        <v>265</v>
      </c>
      <c r="E206" s="128" t="s">
        <v>636</v>
      </c>
      <c r="F206" s="128" t="s">
        <v>203</v>
      </c>
      <c r="G206" s="129">
        <v>12000</v>
      </c>
    </row>
    <row r="207" spans="1:7">
      <c r="A207" s="113" t="s">
        <v>535</v>
      </c>
      <c r="B207" s="130" t="s">
        <v>202</v>
      </c>
      <c r="C207" s="131" t="s">
        <v>16</v>
      </c>
      <c r="D207" s="131" t="s">
        <v>265</v>
      </c>
      <c r="E207" s="131" t="s">
        <v>636</v>
      </c>
      <c r="F207" s="131" t="s">
        <v>203</v>
      </c>
      <c r="G207" s="132">
        <v>12000</v>
      </c>
    </row>
    <row r="208" spans="1:7">
      <c r="A208" s="113" t="s">
        <v>536</v>
      </c>
      <c r="B208" s="127" t="s">
        <v>272</v>
      </c>
      <c r="C208" s="128" t="s">
        <v>16</v>
      </c>
      <c r="D208" s="128" t="s">
        <v>534</v>
      </c>
      <c r="E208" s="128" t="s">
        <v>159</v>
      </c>
      <c r="F208" s="128" t="s">
        <v>159</v>
      </c>
      <c r="G208" s="129">
        <f>G209</f>
        <v>1683748</v>
      </c>
    </row>
    <row r="209" spans="1:7">
      <c r="A209" s="113" t="s">
        <v>537</v>
      </c>
      <c r="B209" s="127" t="s">
        <v>204</v>
      </c>
      <c r="C209" s="128" t="s">
        <v>16</v>
      </c>
      <c r="D209" s="128" t="s">
        <v>266</v>
      </c>
      <c r="E209" s="128" t="s">
        <v>159</v>
      </c>
      <c r="F209" s="128" t="s">
        <v>159</v>
      </c>
      <c r="G209" s="129">
        <f>G210</f>
        <v>1683748</v>
      </c>
    </row>
    <row r="210" spans="1:7">
      <c r="A210" s="113" t="s">
        <v>539</v>
      </c>
      <c r="B210" s="127" t="s">
        <v>341</v>
      </c>
      <c r="C210" s="128" t="s">
        <v>16</v>
      </c>
      <c r="D210" s="128" t="s">
        <v>266</v>
      </c>
      <c r="E210" s="128" t="s">
        <v>603</v>
      </c>
      <c r="F210" s="128" t="s">
        <v>159</v>
      </c>
      <c r="G210" s="129">
        <f>G211</f>
        <v>1683748</v>
      </c>
    </row>
    <row r="211" spans="1:7" ht="20.399999999999999">
      <c r="A211" s="113" t="s">
        <v>540</v>
      </c>
      <c r="B211" s="127" t="s">
        <v>538</v>
      </c>
      <c r="C211" s="128" t="s">
        <v>16</v>
      </c>
      <c r="D211" s="128" t="s">
        <v>266</v>
      </c>
      <c r="E211" s="128" t="s">
        <v>637</v>
      </c>
      <c r="F211" s="128" t="s">
        <v>159</v>
      </c>
      <c r="G211" s="129">
        <f>G212+G223+G228</f>
        <v>1683748</v>
      </c>
    </row>
    <row r="212" spans="1:7" ht="30.6">
      <c r="A212" s="113" t="s">
        <v>541</v>
      </c>
      <c r="B212" s="127" t="s">
        <v>205</v>
      </c>
      <c r="C212" s="128" t="s">
        <v>16</v>
      </c>
      <c r="D212" s="128" t="s">
        <v>266</v>
      </c>
      <c r="E212" s="128" t="s">
        <v>638</v>
      </c>
      <c r="F212" s="128" t="s">
        <v>159</v>
      </c>
      <c r="G212" s="129">
        <f>G213+G219</f>
        <v>968738</v>
      </c>
    </row>
    <row r="213" spans="1:7" ht="30.6">
      <c r="A213" s="113" t="s">
        <v>543</v>
      </c>
      <c r="B213" s="127" t="s">
        <v>339</v>
      </c>
      <c r="C213" s="128" t="s">
        <v>16</v>
      </c>
      <c r="D213" s="128" t="s">
        <v>266</v>
      </c>
      <c r="E213" s="128" t="s">
        <v>638</v>
      </c>
      <c r="F213" s="128" t="s">
        <v>100</v>
      </c>
      <c r="G213" s="129">
        <f>G214</f>
        <v>868903</v>
      </c>
    </row>
    <row r="214" spans="1:7">
      <c r="A214" s="113" t="s">
        <v>544</v>
      </c>
      <c r="B214" s="127" t="s">
        <v>542</v>
      </c>
      <c r="C214" s="128" t="s">
        <v>16</v>
      </c>
      <c r="D214" s="128" t="s">
        <v>266</v>
      </c>
      <c r="E214" s="128" t="s">
        <v>638</v>
      </c>
      <c r="F214" s="128" t="s">
        <v>96</v>
      </c>
      <c r="G214" s="129">
        <f>G215+G217</f>
        <v>868903</v>
      </c>
    </row>
    <row r="215" spans="1:7" ht="20.399999999999999">
      <c r="A215" s="113" t="s">
        <v>545</v>
      </c>
      <c r="B215" s="127" t="s">
        <v>207</v>
      </c>
      <c r="C215" s="128" t="s">
        <v>16</v>
      </c>
      <c r="D215" s="128" t="s">
        <v>266</v>
      </c>
      <c r="E215" s="128" t="s">
        <v>638</v>
      </c>
      <c r="F215" s="128" t="s">
        <v>208</v>
      </c>
      <c r="G215" s="129">
        <v>828903</v>
      </c>
    </row>
    <row r="216" spans="1:7" ht="20.399999999999999">
      <c r="A216" s="113" t="s">
        <v>546</v>
      </c>
      <c r="B216" s="130" t="s">
        <v>207</v>
      </c>
      <c r="C216" s="131" t="s">
        <v>16</v>
      </c>
      <c r="D216" s="131" t="s">
        <v>266</v>
      </c>
      <c r="E216" s="131" t="s">
        <v>638</v>
      </c>
      <c r="F216" s="131" t="s">
        <v>208</v>
      </c>
      <c r="G216" s="132">
        <v>828903</v>
      </c>
    </row>
    <row r="217" spans="1:7" ht="20.399999999999999">
      <c r="A217" s="113" t="s">
        <v>547</v>
      </c>
      <c r="B217" s="127" t="s">
        <v>209</v>
      </c>
      <c r="C217" s="128" t="s">
        <v>16</v>
      </c>
      <c r="D217" s="128" t="s">
        <v>266</v>
      </c>
      <c r="E217" s="128" t="s">
        <v>638</v>
      </c>
      <c r="F217" s="128" t="s">
        <v>210</v>
      </c>
      <c r="G217" s="129">
        <f>G218</f>
        <v>40000</v>
      </c>
    </row>
    <row r="218" spans="1:7">
      <c r="A218" s="113" t="s">
        <v>548</v>
      </c>
      <c r="B218" s="130" t="s">
        <v>209</v>
      </c>
      <c r="C218" s="131" t="s">
        <v>16</v>
      </c>
      <c r="D218" s="131" t="s">
        <v>266</v>
      </c>
      <c r="E218" s="131" t="s">
        <v>638</v>
      </c>
      <c r="F218" s="131" t="s">
        <v>210</v>
      </c>
      <c r="G218" s="132">
        <v>40000</v>
      </c>
    </row>
    <row r="219" spans="1:7">
      <c r="A219" s="113" t="s">
        <v>549</v>
      </c>
      <c r="B219" s="127" t="s">
        <v>344</v>
      </c>
      <c r="C219" s="128" t="s">
        <v>16</v>
      </c>
      <c r="D219" s="128" t="s">
        <v>266</v>
      </c>
      <c r="E219" s="128" t="s">
        <v>638</v>
      </c>
      <c r="F219" s="128" t="s">
        <v>345</v>
      </c>
      <c r="G219" s="129">
        <f>G220</f>
        <v>99835</v>
      </c>
    </row>
    <row r="220" spans="1:7" ht="20.399999999999999">
      <c r="A220" s="113" t="s">
        <v>550</v>
      </c>
      <c r="B220" s="127" t="s">
        <v>346</v>
      </c>
      <c r="C220" s="128" t="s">
        <v>16</v>
      </c>
      <c r="D220" s="128" t="s">
        <v>266</v>
      </c>
      <c r="E220" s="128" t="s">
        <v>638</v>
      </c>
      <c r="F220" s="128" t="s">
        <v>347</v>
      </c>
      <c r="G220" s="129">
        <f>G221</f>
        <v>99835</v>
      </c>
    </row>
    <row r="221" spans="1:7" ht="20.399999999999999">
      <c r="A221" s="113" t="s">
        <v>551</v>
      </c>
      <c r="B221" s="127" t="s">
        <v>173</v>
      </c>
      <c r="C221" s="128" t="s">
        <v>16</v>
      </c>
      <c r="D221" s="128" t="s">
        <v>266</v>
      </c>
      <c r="E221" s="128" t="s">
        <v>638</v>
      </c>
      <c r="F221" s="128" t="s">
        <v>174</v>
      </c>
      <c r="G221" s="129">
        <f>G222</f>
        <v>99835</v>
      </c>
    </row>
    <row r="222" spans="1:7" ht="20.399999999999999">
      <c r="A222" s="113" t="s">
        <v>553</v>
      </c>
      <c r="B222" s="130" t="s">
        <v>173</v>
      </c>
      <c r="C222" s="131" t="s">
        <v>16</v>
      </c>
      <c r="D222" s="131" t="s">
        <v>266</v>
      </c>
      <c r="E222" s="131" t="s">
        <v>638</v>
      </c>
      <c r="F222" s="131" t="s">
        <v>174</v>
      </c>
      <c r="G222" s="132">
        <v>99835</v>
      </c>
    </row>
    <row r="223" spans="1:7" ht="51">
      <c r="A223" s="113" t="s">
        <v>554</v>
      </c>
      <c r="B223" s="133" t="s">
        <v>552</v>
      </c>
      <c r="C223" s="128" t="s">
        <v>16</v>
      </c>
      <c r="D223" s="128" t="s">
        <v>266</v>
      </c>
      <c r="E223" s="128" t="s">
        <v>639</v>
      </c>
      <c r="F223" s="128" t="s">
        <v>159</v>
      </c>
      <c r="G223" s="129">
        <f>G224</f>
        <v>211100</v>
      </c>
    </row>
    <row r="224" spans="1:7" ht="30.6">
      <c r="A224" s="113" t="s">
        <v>555</v>
      </c>
      <c r="B224" s="127" t="s">
        <v>339</v>
      </c>
      <c r="C224" s="128" t="s">
        <v>16</v>
      </c>
      <c r="D224" s="128" t="s">
        <v>266</v>
      </c>
      <c r="E224" s="128" t="s">
        <v>639</v>
      </c>
      <c r="F224" s="128" t="s">
        <v>100</v>
      </c>
      <c r="G224" s="129">
        <f>G225</f>
        <v>211100</v>
      </c>
    </row>
    <row r="225" spans="1:7">
      <c r="A225" s="113" t="s">
        <v>556</v>
      </c>
      <c r="B225" s="127" t="s">
        <v>542</v>
      </c>
      <c r="C225" s="128" t="s">
        <v>16</v>
      </c>
      <c r="D225" s="128" t="s">
        <v>266</v>
      </c>
      <c r="E225" s="128" t="s">
        <v>639</v>
      </c>
      <c r="F225" s="128" t="s">
        <v>96</v>
      </c>
      <c r="G225" s="129">
        <f>G226</f>
        <v>211100</v>
      </c>
    </row>
    <row r="226" spans="1:7" ht="20.399999999999999">
      <c r="A226" s="113" t="s">
        <v>557</v>
      </c>
      <c r="B226" s="127" t="s">
        <v>207</v>
      </c>
      <c r="C226" s="128" t="s">
        <v>16</v>
      </c>
      <c r="D226" s="128" t="s">
        <v>266</v>
      </c>
      <c r="E226" s="128" t="s">
        <v>639</v>
      </c>
      <c r="F226" s="128" t="s">
        <v>208</v>
      </c>
      <c r="G226" s="129">
        <f>G227</f>
        <v>211100</v>
      </c>
    </row>
    <row r="227" spans="1:7" ht="20.399999999999999">
      <c r="A227" s="113" t="s">
        <v>559</v>
      </c>
      <c r="B227" s="130" t="s">
        <v>207</v>
      </c>
      <c r="C227" s="131" t="s">
        <v>16</v>
      </c>
      <c r="D227" s="131" t="s">
        <v>266</v>
      </c>
      <c r="E227" s="131" t="s">
        <v>639</v>
      </c>
      <c r="F227" s="131" t="s">
        <v>208</v>
      </c>
      <c r="G227" s="132">
        <v>211100</v>
      </c>
    </row>
    <row r="228" spans="1:7" ht="40.799999999999997">
      <c r="A228" s="113" t="s">
        <v>560</v>
      </c>
      <c r="B228" s="127" t="s">
        <v>558</v>
      </c>
      <c r="C228" s="128" t="s">
        <v>16</v>
      </c>
      <c r="D228" s="128" t="s">
        <v>266</v>
      </c>
      <c r="E228" s="128" t="s">
        <v>640</v>
      </c>
      <c r="F228" s="128" t="s">
        <v>159</v>
      </c>
      <c r="G228" s="129">
        <v>503910</v>
      </c>
    </row>
    <row r="229" spans="1:7">
      <c r="A229" s="113" t="s">
        <v>561</v>
      </c>
      <c r="B229" s="127" t="s">
        <v>344</v>
      </c>
      <c r="C229" s="128" t="s">
        <v>16</v>
      </c>
      <c r="D229" s="128" t="s">
        <v>266</v>
      </c>
      <c r="E229" s="128" t="s">
        <v>640</v>
      </c>
      <c r="F229" s="128" t="s">
        <v>345</v>
      </c>
      <c r="G229" s="129">
        <v>503910</v>
      </c>
    </row>
    <row r="230" spans="1:7" ht="20.399999999999999">
      <c r="A230" s="113" t="s">
        <v>562</v>
      </c>
      <c r="B230" s="127" t="s">
        <v>346</v>
      </c>
      <c r="C230" s="128" t="s">
        <v>16</v>
      </c>
      <c r="D230" s="128" t="s">
        <v>266</v>
      </c>
      <c r="E230" s="128" t="s">
        <v>640</v>
      </c>
      <c r="F230" s="128" t="s">
        <v>347</v>
      </c>
      <c r="G230" s="129">
        <v>503910</v>
      </c>
    </row>
    <row r="231" spans="1:7" ht="20.399999999999999">
      <c r="A231" s="113" t="s">
        <v>563</v>
      </c>
      <c r="B231" s="127" t="s">
        <v>173</v>
      </c>
      <c r="C231" s="128" t="s">
        <v>16</v>
      </c>
      <c r="D231" s="128" t="s">
        <v>266</v>
      </c>
      <c r="E231" s="128" t="s">
        <v>640</v>
      </c>
      <c r="F231" s="128" t="s">
        <v>174</v>
      </c>
      <c r="G231" s="129">
        <v>503910</v>
      </c>
    </row>
    <row r="232" spans="1:7" ht="20.399999999999999">
      <c r="A232" s="113" t="s">
        <v>590</v>
      </c>
      <c r="B232" s="130" t="s">
        <v>173</v>
      </c>
      <c r="C232" s="131" t="s">
        <v>16</v>
      </c>
      <c r="D232" s="131" t="s">
        <v>266</v>
      </c>
      <c r="E232" s="131" t="s">
        <v>640</v>
      </c>
      <c r="F232" s="131" t="s">
        <v>174</v>
      </c>
      <c r="G232" s="132">
        <v>503910</v>
      </c>
    </row>
    <row r="233" spans="1:7">
      <c r="D233" s="135"/>
    </row>
    <row r="234" spans="1:7">
      <c r="D234" s="135"/>
    </row>
    <row r="235" spans="1:7">
      <c r="D235" s="135"/>
    </row>
    <row r="236" spans="1:7">
      <c r="D236" s="135"/>
    </row>
    <row r="237" spans="1:7">
      <c r="D237" s="135"/>
    </row>
    <row r="238" spans="1:7">
      <c r="D238" s="135"/>
    </row>
    <row r="239" spans="1:7">
      <c r="D239" s="135"/>
    </row>
    <row r="240" spans="1:7">
      <c r="D240" s="135"/>
    </row>
    <row r="241" spans="4:4">
      <c r="D241" s="135"/>
    </row>
    <row r="242" spans="4:4">
      <c r="D242" s="135"/>
    </row>
    <row r="243" spans="4:4">
      <c r="D243" s="135"/>
    </row>
    <row r="244" spans="4:4">
      <c r="D244" s="135"/>
    </row>
    <row r="245" spans="4:4">
      <c r="D245" s="135"/>
    </row>
    <row r="246" spans="4:4">
      <c r="D246" s="135"/>
    </row>
    <row r="247" spans="4:4">
      <c r="D247" s="135"/>
    </row>
    <row r="248" spans="4:4">
      <c r="D248" s="135"/>
    </row>
    <row r="249" spans="4:4">
      <c r="D249" s="135"/>
    </row>
    <row r="250" spans="4:4">
      <c r="D250" s="135"/>
    </row>
    <row r="251" spans="4:4">
      <c r="D251" s="135"/>
    </row>
    <row r="252" spans="4:4">
      <c r="D252" s="135"/>
    </row>
    <row r="253" spans="4:4">
      <c r="D253" s="135"/>
    </row>
    <row r="254" spans="4:4">
      <c r="D254" s="135"/>
    </row>
    <row r="255" spans="4:4">
      <c r="D255" s="135"/>
    </row>
    <row r="256" spans="4:4">
      <c r="D256" s="135"/>
    </row>
    <row r="257" spans="4:4">
      <c r="D257" s="135"/>
    </row>
    <row r="258" spans="4:4">
      <c r="D258" s="135"/>
    </row>
    <row r="259" spans="4:4">
      <c r="D259" s="135"/>
    </row>
    <row r="260" spans="4:4">
      <c r="D260" s="135"/>
    </row>
    <row r="261" spans="4:4">
      <c r="D261" s="135"/>
    </row>
    <row r="262" spans="4:4">
      <c r="D262" s="135"/>
    </row>
    <row r="263" spans="4:4">
      <c r="D263" s="135"/>
    </row>
    <row r="264" spans="4:4">
      <c r="D264" s="135"/>
    </row>
    <row r="265" spans="4:4">
      <c r="D265" s="135"/>
    </row>
    <row r="266" spans="4:4">
      <c r="D266" s="135"/>
    </row>
    <row r="267" spans="4:4">
      <c r="D267" s="135"/>
    </row>
    <row r="268" spans="4:4">
      <c r="D268" s="135"/>
    </row>
    <row r="269" spans="4:4">
      <c r="D269" s="135"/>
    </row>
    <row r="270" spans="4:4">
      <c r="D270" s="135"/>
    </row>
    <row r="271" spans="4:4">
      <c r="D271" s="135"/>
    </row>
    <row r="272" spans="4:4">
      <c r="D272" s="135"/>
    </row>
    <row r="273" spans="4:4">
      <c r="D273" s="135"/>
    </row>
    <row r="274" spans="4:4">
      <c r="D274" s="135"/>
    </row>
    <row r="275" spans="4:4">
      <c r="D275" s="135"/>
    </row>
    <row r="276" spans="4:4">
      <c r="D276" s="135"/>
    </row>
    <row r="277" spans="4:4">
      <c r="D277" s="135"/>
    </row>
    <row r="278" spans="4:4">
      <c r="D278" s="135"/>
    </row>
    <row r="279" spans="4:4">
      <c r="D279" s="135"/>
    </row>
    <row r="280" spans="4:4">
      <c r="D280" s="135"/>
    </row>
    <row r="281" spans="4:4">
      <c r="D281" s="135"/>
    </row>
    <row r="282" spans="4:4">
      <c r="D282" s="135"/>
    </row>
  </sheetData>
  <mergeCells count="5">
    <mergeCell ref="B4:G6"/>
    <mergeCell ref="A7:A8"/>
    <mergeCell ref="B7:B8"/>
    <mergeCell ref="C7:F7"/>
    <mergeCell ref="G7:G8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6"/>
  <sheetViews>
    <sheetView zoomScaleNormal="100" workbookViewId="0">
      <selection activeCell="I21" sqref="I21"/>
    </sheetView>
  </sheetViews>
  <sheetFormatPr defaultColWidth="8.88671875" defaultRowHeight="13.2"/>
  <cols>
    <col min="1" max="1" width="4.44140625" style="97" customWidth="1"/>
    <col min="2" max="2" width="54.109375" style="97" customWidth="1"/>
    <col min="3" max="3" width="6.44140625" style="97" customWidth="1"/>
    <col min="4" max="4" width="7.88671875" style="97" customWidth="1"/>
    <col min="5" max="5" width="11.44140625" style="97" customWidth="1"/>
    <col min="6" max="6" width="5.109375" style="97" customWidth="1"/>
    <col min="7" max="7" width="10.88671875" style="97" customWidth="1"/>
    <col min="8" max="8" width="10.44140625" style="97" customWidth="1"/>
    <col min="9" max="34" width="15.6640625" style="97" customWidth="1"/>
    <col min="35" max="16384" width="8.88671875" style="97"/>
  </cols>
  <sheetData>
    <row r="1" spans="1:9">
      <c r="D1" s="98" t="s">
        <v>567</v>
      </c>
    </row>
    <row r="2" spans="1:9">
      <c r="D2" s="98" t="s">
        <v>293</v>
      </c>
    </row>
    <row r="3" spans="1:9">
      <c r="D3" s="98" t="s">
        <v>650</v>
      </c>
    </row>
    <row r="4" spans="1:9">
      <c r="B4" s="215" t="s">
        <v>584</v>
      </c>
      <c r="C4" s="215"/>
      <c r="D4" s="215"/>
      <c r="E4" s="215"/>
      <c r="F4" s="215"/>
      <c r="G4" s="215"/>
    </row>
    <row r="5" spans="1:9" ht="18.75" customHeight="1">
      <c r="B5" s="216"/>
      <c r="C5" s="216"/>
      <c r="D5" s="216"/>
      <c r="E5" s="216"/>
      <c r="F5" s="216"/>
      <c r="G5" s="216"/>
    </row>
    <row r="6" spans="1:9" ht="3.75" customHeight="1">
      <c r="B6" s="217"/>
      <c r="C6" s="217"/>
      <c r="D6" s="217"/>
      <c r="E6" s="217"/>
      <c r="F6" s="217"/>
      <c r="G6" s="217"/>
    </row>
    <row r="7" spans="1:9">
      <c r="A7" s="205" t="s">
        <v>294</v>
      </c>
      <c r="B7" s="205" t="s">
        <v>155</v>
      </c>
      <c r="C7" s="213" t="s">
        <v>156</v>
      </c>
      <c r="D7" s="214"/>
      <c r="E7" s="214"/>
      <c r="F7" s="214"/>
      <c r="G7" s="205" t="s">
        <v>565</v>
      </c>
      <c r="H7" s="205" t="s">
        <v>585</v>
      </c>
      <c r="I7" s="122"/>
    </row>
    <row r="8" spans="1:9" ht="24.75" customHeight="1">
      <c r="A8" s="206"/>
      <c r="B8" s="206"/>
      <c r="C8" s="123" t="s">
        <v>251</v>
      </c>
      <c r="D8" s="124" t="s">
        <v>295</v>
      </c>
      <c r="E8" s="123" t="s">
        <v>157</v>
      </c>
      <c r="F8" s="123" t="s">
        <v>158</v>
      </c>
      <c r="G8" s="206"/>
      <c r="H8" s="206"/>
      <c r="I8" s="122"/>
    </row>
    <row r="9" spans="1:9">
      <c r="A9" s="102" t="s">
        <v>90</v>
      </c>
      <c r="B9" s="102" t="s">
        <v>73</v>
      </c>
      <c r="C9" s="102" t="s">
        <v>74</v>
      </c>
      <c r="D9" s="125" t="s">
        <v>75</v>
      </c>
      <c r="E9" s="102" t="s">
        <v>76</v>
      </c>
      <c r="F9" s="102" t="s">
        <v>77</v>
      </c>
      <c r="G9" s="102" t="s">
        <v>78</v>
      </c>
      <c r="H9" s="102" t="s">
        <v>78</v>
      </c>
      <c r="I9" s="122"/>
    </row>
    <row r="10" spans="1:9">
      <c r="A10" s="103" t="s">
        <v>90</v>
      </c>
      <c r="B10" s="104" t="s">
        <v>211</v>
      </c>
      <c r="C10" s="103" t="s">
        <v>159</v>
      </c>
      <c r="D10" s="103" t="s">
        <v>159</v>
      </c>
      <c r="E10" s="103" t="s">
        <v>159</v>
      </c>
      <c r="F10" s="103" t="s">
        <v>159</v>
      </c>
      <c r="G10" s="126">
        <f>G11</f>
        <v>5626231</v>
      </c>
      <c r="H10" s="126">
        <f>H11</f>
        <v>5484220</v>
      </c>
    </row>
    <row r="11" spans="1:9">
      <c r="A11" s="108" t="s">
        <v>73</v>
      </c>
      <c r="B11" s="127" t="s">
        <v>246</v>
      </c>
      <c r="C11" s="128" t="s">
        <v>16</v>
      </c>
      <c r="D11" s="128" t="s">
        <v>159</v>
      </c>
      <c r="E11" s="128" t="s">
        <v>159</v>
      </c>
      <c r="F11" s="128" t="s">
        <v>159</v>
      </c>
      <c r="G11" s="129">
        <v>5626231</v>
      </c>
      <c r="H11" s="129">
        <v>5484220</v>
      </c>
    </row>
    <row r="12" spans="1:9">
      <c r="A12" s="108" t="s">
        <v>74</v>
      </c>
      <c r="B12" s="127" t="s">
        <v>296</v>
      </c>
      <c r="C12" s="128" t="s">
        <v>16</v>
      </c>
      <c r="D12" s="128" t="s">
        <v>337</v>
      </c>
      <c r="E12" s="128" t="s">
        <v>159</v>
      </c>
      <c r="F12" s="128" t="s">
        <v>159</v>
      </c>
      <c r="G12" s="129">
        <v>2609660</v>
      </c>
      <c r="H12" s="129">
        <v>2721650</v>
      </c>
    </row>
    <row r="13" spans="1:9" ht="20.399999999999999">
      <c r="A13" s="108" t="s">
        <v>75</v>
      </c>
      <c r="B13" s="127" t="s">
        <v>160</v>
      </c>
      <c r="C13" s="128" t="s">
        <v>16</v>
      </c>
      <c r="D13" s="128" t="s">
        <v>254</v>
      </c>
      <c r="E13" s="128" t="s">
        <v>159</v>
      </c>
      <c r="F13" s="128" t="s">
        <v>159</v>
      </c>
      <c r="G13" s="129">
        <f t="shared" ref="G13:H17" si="0">G14</f>
        <v>665237</v>
      </c>
      <c r="H13" s="129">
        <f t="shared" si="0"/>
        <v>665237</v>
      </c>
    </row>
    <row r="14" spans="1:9" ht="20.399999999999999">
      <c r="A14" s="108" t="s">
        <v>76</v>
      </c>
      <c r="B14" s="127" t="s">
        <v>338</v>
      </c>
      <c r="C14" s="128" t="s">
        <v>16</v>
      </c>
      <c r="D14" s="128" t="s">
        <v>254</v>
      </c>
      <c r="E14" s="128" t="s">
        <v>597</v>
      </c>
      <c r="F14" s="128" t="s">
        <v>159</v>
      </c>
      <c r="G14" s="129">
        <f t="shared" si="0"/>
        <v>665237</v>
      </c>
      <c r="H14" s="129">
        <f t="shared" si="0"/>
        <v>665237</v>
      </c>
    </row>
    <row r="15" spans="1:9" ht="30.6">
      <c r="A15" s="110" t="s">
        <v>77</v>
      </c>
      <c r="B15" s="127" t="s">
        <v>161</v>
      </c>
      <c r="C15" s="128" t="s">
        <v>16</v>
      </c>
      <c r="D15" s="128" t="s">
        <v>254</v>
      </c>
      <c r="E15" s="128" t="s">
        <v>598</v>
      </c>
      <c r="F15" s="128" t="s">
        <v>159</v>
      </c>
      <c r="G15" s="129">
        <f t="shared" si="0"/>
        <v>665237</v>
      </c>
      <c r="H15" s="129">
        <f t="shared" si="0"/>
        <v>665237</v>
      </c>
    </row>
    <row r="16" spans="1:9" ht="30.6">
      <c r="A16" s="110" t="s">
        <v>78</v>
      </c>
      <c r="B16" s="127" t="s">
        <v>161</v>
      </c>
      <c r="C16" s="128" t="s">
        <v>16</v>
      </c>
      <c r="D16" s="128" t="s">
        <v>254</v>
      </c>
      <c r="E16" s="128" t="s">
        <v>599</v>
      </c>
      <c r="F16" s="128" t="s">
        <v>159</v>
      </c>
      <c r="G16" s="129">
        <f t="shared" si="0"/>
        <v>665237</v>
      </c>
      <c r="H16" s="129">
        <f t="shared" si="0"/>
        <v>665237</v>
      </c>
    </row>
    <row r="17" spans="1:8" ht="40.799999999999997">
      <c r="A17" s="108" t="s">
        <v>79</v>
      </c>
      <c r="B17" s="127" t="s">
        <v>339</v>
      </c>
      <c r="C17" s="128" t="s">
        <v>16</v>
      </c>
      <c r="D17" s="128" t="s">
        <v>254</v>
      </c>
      <c r="E17" s="128" t="s">
        <v>599</v>
      </c>
      <c r="F17" s="128" t="s">
        <v>100</v>
      </c>
      <c r="G17" s="129">
        <f t="shared" si="0"/>
        <v>665237</v>
      </c>
      <c r="H17" s="129">
        <f t="shared" si="0"/>
        <v>665237</v>
      </c>
    </row>
    <row r="18" spans="1:8" ht="20.399999999999999">
      <c r="A18" s="108" t="s">
        <v>297</v>
      </c>
      <c r="B18" s="127" t="s">
        <v>340</v>
      </c>
      <c r="C18" s="128" t="s">
        <v>16</v>
      </c>
      <c r="D18" s="128" t="s">
        <v>254</v>
      </c>
      <c r="E18" s="128" t="s">
        <v>599</v>
      </c>
      <c r="F18" s="128" t="s">
        <v>136</v>
      </c>
      <c r="G18" s="129">
        <f>G19+G21</f>
        <v>665237</v>
      </c>
      <c r="H18" s="129">
        <f>H19+H21</f>
        <v>665237</v>
      </c>
    </row>
    <row r="19" spans="1:8" ht="20.399999999999999">
      <c r="A19" s="110" t="s">
        <v>80</v>
      </c>
      <c r="B19" s="127" t="s">
        <v>162</v>
      </c>
      <c r="C19" s="128" t="s">
        <v>16</v>
      </c>
      <c r="D19" s="128" t="s">
        <v>254</v>
      </c>
      <c r="E19" s="128" t="s">
        <v>599</v>
      </c>
      <c r="F19" s="128" t="s">
        <v>163</v>
      </c>
      <c r="G19" s="129">
        <f>G20</f>
        <v>662237</v>
      </c>
      <c r="H19" s="129">
        <f>H20</f>
        <v>662237</v>
      </c>
    </row>
    <row r="20" spans="1:8" ht="20.399999999999999">
      <c r="A20" s="108" t="s">
        <v>81</v>
      </c>
      <c r="B20" s="130" t="s">
        <v>162</v>
      </c>
      <c r="C20" s="131" t="s">
        <v>16</v>
      </c>
      <c r="D20" s="131" t="s">
        <v>254</v>
      </c>
      <c r="E20" s="131" t="s">
        <v>599</v>
      </c>
      <c r="F20" s="131" t="s">
        <v>163</v>
      </c>
      <c r="G20" s="132">
        <v>662237</v>
      </c>
      <c r="H20" s="132">
        <v>662237</v>
      </c>
    </row>
    <row r="21" spans="1:8" ht="20.399999999999999">
      <c r="A21" s="108" t="s">
        <v>82</v>
      </c>
      <c r="B21" s="127" t="s">
        <v>164</v>
      </c>
      <c r="C21" s="128" t="s">
        <v>16</v>
      </c>
      <c r="D21" s="128" t="s">
        <v>254</v>
      </c>
      <c r="E21" s="128" t="s">
        <v>599</v>
      </c>
      <c r="F21" s="128" t="s">
        <v>165</v>
      </c>
      <c r="G21" s="129">
        <v>3000</v>
      </c>
      <c r="H21" s="129">
        <v>3000</v>
      </c>
    </row>
    <row r="22" spans="1:8" ht="20.399999999999999">
      <c r="A22" s="110" t="s">
        <v>271</v>
      </c>
      <c r="B22" s="130" t="s">
        <v>164</v>
      </c>
      <c r="C22" s="131" t="s">
        <v>16</v>
      </c>
      <c r="D22" s="131" t="s">
        <v>254</v>
      </c>
      <c r="E22" s="131" t="s">
        <v>599</v>
      </c>
      <c r="F22" s="131" t="s">
        <v>165</v>
      </c>
      <c r="G22" s="132">
        <v>3000</v>
      </c>
      <c r="H22" s="132">
        <v>3000</v>
      </c>
    </row>
    <row r="23" spans="1:8" ht="30.6">
      <c r="A23" s="108" t="s">
        <v>305</v>
      </c>
      <c r="B23" s="127" t="s">
        <v>166</v>
      </c>
      <c r="C23" s="128" t="s">
        <v>16</v>
      </c>
      <c r="D23" s="128" t="s">
        <v>255</v>
      </c>
      <c r="E23" s="128" t="s">
        <v>159</v>
      </c>
      <c r="F23" s="128" t="s">
        <v>159</v>
      </c>
      <c r="G23" s="129">
        <v>24000</v>
      </c>
      <c r="H23" s="129">
        <v>24000</v>
      </c>
    </row>
    <row r="24" spans="1:8" ht="20.399999999999999">
      <c r="A24" s="110" t="s">
        <v>307</v>
      </c>
      <c r="B24" s="127" t="s">
        <v>338</v>
      </c>
      <c r="C24" s="128" t="s">
        <v>16</v>
      </c>
      <c r="D24" s="128" t="s">
        <v>255</v>
      </c>
      <c r="E24" s="128" t="s">
        <v>597</v>
      </c>
      <c r="F24" s="128" t="s">
        <v>159</v>
      </c>
      <c r="G24" s="129">
        <v>24000</v>
      </c>
      <c r="H24" s="129">
        <v>24000</v>
      </c>
    </row>
    <row r="25" spans="1:8" ht="30.6">
      <c r="A25" s="108" t="s">
        <v>308</v>
      </c>
      <c r="B25" s="127" t="s">
        <v>167</v>
      </c>
      <c r="C25" s="128" t="s">
        <v>16</v>
      </c>
      <c r="D25" s="128" t="s">
        <v>255</v>
      </c>
      <c r="E25" s="128" t="s">
        <v>601</v>
      </c>
      <c r="F25" s="128" t="s">
        <v>159</v>
      </c>
      <c r="G25" s="129">
        <v>24000</v>
      </c>
      <c r="H25" s="129">
        <v>24000</v>
      </c>
    </row>
    <row r="26" spans="1:8" ht="12.75" hidden="1" customHeight="1">
      <c r="A26" s="110" t="s">
        <v>309</v>
      </c>
      <c r="B26" s="127" t="s">
        <v>167</v>
      </c>
      <c r="C26" s="128" t="s">
        <v>16</v>
      </c>
      <c r="D26" s="128" t="s">
        <v>255</v>
      </c>
      <c r="E26" s="128" t="s">
        <v>168</v>
      </c>
      <c r="F26" s="128" t="s">
        <v>159</v>
      </c>
      <c r="G26" s="129">
        <v>24000</v>
      </c>
      <c r="H26" s="129">
        <v>24000</v>
      </c>
    </row>
    <row r="27" spans="1:8" ht="40.799999999999997">
      <c r="A27" s="108" t="s">
        <v>310</v>
      </c>
      <c r="B27" s="127" t="s">
        <v>339</v>
      </c>
      <c r="C27" s="128" t="s">
        <v>16</v>
      </c>
      <c r="D27" s="128" t="s">
        <v>255</v>
      </c>
      <c r="E27" s="128" t="s">
        <v>602</v>
      </c>
      <c r="F27" s="128" t="s">
        <v>100</v>
      </c>
      <c r="G27" s="129">
        <v>24000</v>
      </c>
      <c r="H27" s="129">
        <v>24000</v>
      </c>
    </row>
    <row r="28" spans="1:8" ht="20.399999999999999">
      <c r="A28" s="110" t="s">
        <v>311</v>
      </c>
      <c r="B28" s="127" t="s">
        <v>340</v>
      </c>
      <c r="C28" s="128" t="s">
        <v>16</v>
      </c>
      <c r="D28" s="128" t="s">
        <v>255</v>
      </c>
      <c r="E28" s="128" t="s">
        <v>602</v>
      </c>
      <c r="F28" s="128" t="s">
        <v>136</v>
      </c>
      <c r="G28" s="129">
        <v>24000</v>
      </c>
      <c r="H28" s="129">
        <v>24000</v>
      </c>
    </row>
    <row r="29" spans="1:8" ht="40.799999999999997">
      <c r="A29" s="108" t="s">
        <v>313</v>
      </c>
      <c r="B29" s="127" t="s">
        <v>169</v>
      </c>
      <c r="C29" s="128" t="s">
        <v>16</v>
      </c>
      <c r="D29" s="128" t="s">
        <v>255</v>
      </c>
      <c r="E29" s="128" t="s">
        <v>602</v>
      </c>
      <c r="F29" s="128" t="s">
        <v>170</v>
      </c>
      <c r="G29" s="129">
        <v>24000</v>
      </c>
      <c r="H29" s="129">
        <v>24000</v>
      </c>
    </row>
    <row r="30" spans="1:8" ht="30.6">
      <c r="A30" s="110" t="s">
        <v>314</v>
      </c>
      <c r="B30" s="130" t="s">
        <v>169</v>
      </c>
      <c r="C30" s="131" t="s">
        <v>16</v>
      </c>
      <c r="D30" s="131" t="s">
        <v>255</v>
      </c>
      <c r="E30" s="131" t="s">
        <v>602</v>
      </c>
      <c r="F30" s="131" t="s">
        <v>170</v>
      </c>
      <c r="G30" s="132">
        <v>24000</v>
      </c>
      <c r="H30" s="132">
        <v>24000</v>
      </c>
    </row>
    <row r="31" spans="1:8" ht="30.6">
      <c r="A31" s="108" t="s">
        <v>315</v>
      </c>
      <c r="B31" s="127" t="s">
        <v>171</v>
      </c>
      <c r="C31" s="128" t="s">
        <v>16</v>
      </c>
      <c r="D31" s="128" t="s">
        <v>256</v>
      </c>
      <c r="E31" s="128" t="s">
        <v>159</v>
      </c>
      <c r="F31" s="128" t="s">
        <v>159</v>
      </c>
      <c r="G31" s="129">
        <v>1906423</v>
      </c>
      <c r="H31" s="129">
        <v>1906423</v>
      </c>
    </row>
    <row r="32" spans="1:8" ht="20.399999999999999">
      <c r="A32" s="108" t="s">
        <v>325</v>
      </c>
      <c r="B32" s="127" t="s">
        <v>338</v>
      </c>
      <c r="C32" s="128" t="s">
        <v>16</v>
      </c>
      <c r="D32" s="128" t="s">
        <v>256</v>
      </c>
      <c r="E32" s="128" t="s">
        <v>597</v>
      </c>
      <c r="F32" s="128" t="s">
        <v>159</v>
      </c>
      <c r="G32" s="129">
        <f t="shared" ref="G32:H34" si="1">G31</f>
        <v>1906423</v>
      </c>
      <c r="H32" s="129">
        <f t="shared" si="1"/>
        <v>1906423</v>
      </c>
    </row>
    <row r="33" spans="1:8" ht="20.399999999999999">
      <c r="A33" s="110" t="s">
        <v>327</v>
      </c>
      <c r="B33" s="127" t="s">
        <v>348</v>
      </c>
      <c r="C33" s="128" t="s">
        <v>16</v>
      </c>
      <c r="D33" s="128" t="s">
        <v>256</v>
      </c>
      <c r="E33" s="128" t="s">
        <v>606</v>
      </c>
      <c r="F33" s="128" t="s">
        <v>159</v>
      </c>
      <c r="G33" s="129">
        <f t="shared" si="1"/>
        <v>1906423</v>
      </c>
      <c r="H33" s="129">
        <f t="shared" si="1"/>
        <v>1906423</v>
      </c>
    </row>
    <row r="34" spans="1:8" ht="20.399999999999999">
      <c r="A34" s="108" t="s">
        <v>328</v>
      </c>
      <c r="B34" s="127" t="s">
        <v>175</v>
      </c>
      <c r="C34" s="128" t="s">
        <v>16</v>
      </c>
      <c r="D34" s="128" t="s">
        <v>256</v>
      </c>
      <c r="E34" s="128" t="s">
        <v>607</v>
      </c>
      <c r="F34" s="128" t="s">
        <v>159</v>
      </c>
      <c r="G34" s="129">
        <f t="shared" si="1"/>
        <v>1906423</v>
      </c>
      <c r="H34" s="129">
        <f t="shared" si="1"/>
        <v>1906423</v>
      </c>
    </row>
    <row r="35" spans="1:8" ht="40.799999999999997">
      <c r="A35" s="108" t="s">
        <v>329</v>
      </c>
      <c r="B35" s="127" t="s">
        <v>339</v>
      </c>
      <c r="C35" s="128" t="s">
        <v>16</v>
      </c>
      <c r="D35" s="128" t="s">
        <v>256</v>
      </c>
      <c r="E35" s="128" t="s">
        <v>607</v>
      </c>
      <c r="F35" s="128" t="s">
        <v>100</v>
      </c>
      <c r="G35" s="129">
        <v>1528554</v>
      </c>
      <c r="H35" s="129">
        <v>1528554</v>
      </c>
    </row>
    <row r="36" spans="1:8" ht="20.399999999999999">
      <c r="A36" s="110" t="s">
        <v>330</v>
      </c>
      <c r="B36" s="127" t="s">
        <v>340</v>
      </c>
      <c r="C36" s="128" t="s">
        <v>16</v>
      </c>
      <c r="D36" s="128" t="s">
        <v>256</v>
      </c>
      <c r="E36" s="128" t="s">
        <v>607</v>
      </c>
      <c r="F36" s="128" t="s">
        <v>136</v>
      </c>
      <c r="G36" s="129">
        <v>1528554</v>
      </c>
      <c r="H36" s="129">
        <v>1528554</v>
      </c>
    </row>
    <row r="37" spans="1:8" ht="22.5" hidden="1" customHeight="1">
      <c r="A37" s="108" t="s">
        <v>331</v>
      </c>
      <c r="B37" s="127" t="s">
        <v>162</v>
      </c>
      <c r="C37" s="128" t="s">
        <v>16</v>
      </c>
      <c r="D37" s="128" t="s">
        <v>256</v>
      </c>
      <c r="E37" s="128" t="s">
        <v>176</v>
      </c>
      <c r="F37" s="128" t="s">
        <v>163</v>
      </c>
      <c r="G37" s="129">
        <v>1483154</v>
      </c>
      <c r="H37" s="129">
        <v>1483154</v>
      </c>
    </row>
    <row r="38" spans="1:8" ht="20.399999999999999">
      <c r="A38" s="110" t="s">
        <v>332</v>
      </c>
      <c r="B38" s="130" t="s">
        <v>162</v>
      </c>
      <c r="C38" s="131" t="s">
        <v>16</v>
      </c>
      <c r="D38" s="131" t="s">
        <v>256</v>
      </c>
      <c r="E38" s="131" t="s">
        <v>607</v>
      </c>
      <c r="F38" s="131" t="s">
        <v>163</v>
      </c>
      <c r="G38" s="132">
        <v>1537960</v>
      </c>
      <c r="H38" s="132">
        <v>1537960</v>
      </c>
    </row>
    <row r="39" spans="1:8" ht="40.799999999999997">
      <c r="A39" s="110" t="s">
        <v>373</v>
      </c>
      <c r="B39" s="127" t="s">
        <v>374</v>
      </c>
      <c r="C39" s="128" t="s">
        <v>16</v>
      </c>
      <c r="D39" s="128" t="s">
        <v>256</v>
      </c>
      <c r="E39" s="128" t="s">
        <v>610</v>
      </c>
      <c r="F39" s="128" t="s">
        <v>159</v>
      </c>
      <c r="G39" s="129">
        <v>984312</v>
      </c>
      <c r="H39" s="129">
        <v>984312</v>
      </c>
    </row>
    <row r="40" spans="1:8" ht="40.799999999999997">
      <c r="A40" s="108" t="s">
        <v>375</v>
      </c>
      <c r="B40" s="127" t="s">
        <v>339</v>
      </c>
      <c r="C40" s="128" t="s">
        <v>16</v>
      </c>
      <c r="D40" s="128" t="s">
        <v>256</v>
      </c>
      <c r="E40" s="128" t="s">
        <v>610</v>
      </c>
      <c r="F40" s="128" t="s">
        <v>100</v>
      </c>
      <c r="G40" s="129">
        <v>984312</v>
      </c>
      <c r="H40" s="129">
        <v>984312</v>
      </c>
    </row>
    <row r="41" spans="1:8" ht="20.399999999999999">
      <c r="A41" s="108" t="s">
        <v>376</v>
      </c>
      <c r="B41" s="127" t="s">
        <v>340</v>
      </c>
      <c r="C41" s="128" t="s">
        <v>16</v>
      </c>
      <c r="D41" s="128" t="s">
        <v>256</v>
      </c>
      <c r="E41" s="128" t="s">
        <v>610</v>
      </c>
      <c r="F41" s="128" t="s">
        <v>136</v>
      </c>
      <c r="G41" s="129">
        <v>984312</v>
      </c>
      <c r="H41" s="129">
        <v>984312</v>
      </c>
    </row>
    <row r="42" spans="1:8" ht="20.399999999999999">
      <c r="A42" s="110" t="s">
        <v>377</v>
      </c>
      <c r="B42" s="127" t="s">
        <v>162</v>
      </c>
      <c r="C42" s="128" t="s">
        <v>16</v>
      </c>
      <c r="D42" s="128" t="s">
        <v>256</v>
      </c>
      <c r="E42" s="128" t="s">
        <v>610</v>
      </c>
      <c r="F42" s="128" t="s">
        <v>163</v>
      </c>
      <c r="G42" s="129">
        <v>984312</v>
      </c>
      <c r="H42" s="129">
        <v>984312</v>
      </c>
    </row>
    <row r="43" spans="1:8" ht="20.399999999999999">
      <c r="A43" s="108" t="s">
        <v>378</v>
      </c>
      <c r="B43" s="130" t="s">
        <v>162</v>
      </c>
      <c r="C43" s="131" t="s">
        <v>16</v>
      </c>
      <c r="D43" s="131" t="s">
        <v>256</v>
      </c>
      <c r="E43" s="131" t="s">
        <v>610</v>
      </c>
      <c r="F43" s="131" t="s">
        <v>163</v>
      </c>
      <c r="G43" s="132">
        <v>368463</v>
      </c>
      <c r="H43" s="132">
        <v>368463</v>
      </c>
    </row>
    <row r="44" spans="1:8">
      <c r="A44" s="110" t="s">
        <v>385</v>
      </c>
      <c r="B44" s="127" t="s">
        <v>386</v>
      </c>
      <c r="C44" s="128" t="s">
        <v>16</v>
      </c>
      <c r="D44" s="128" t="s">
        <v>256</v>
      </c>
      <c r="E44" s="128" t="s">
        <v>612</v>
      </c>
      <c r="F44" s="128" t="s">
        <v>159</v>
      </c>
      <c r="G44" s="129">
        <f>G45</f>
        <v>18751</v>
      </c>
      <c r="H44" s="129">
        <f>H45</f>
        <v>18751</v>
      </c>
    </row>
    <row r="45" spans="1:8" ht="20.399999999999999">
      <c r="A45" s="108" t="s">
        <v>387</v>
      </c>
      <c r="B45" s="127" t="s">
        <v>201</v>
      </c>
      <c r="C45" s="128" t="s">
        <v>16</v>
      </c>
      <c r="D45" s="128" t="s">
        <v>256</v>
      </c>
      <c r="E45" s="128" t="s">
        <v>613</v>
      </c>
      <c r="F45" s="128" t="s">
        <v>159</v>
      </c>
      <c r="G45" s="129">
        <f>G46</f>
        <v>18751</v>
      </c>
      <c r="H45" s="129">
        <f>H46</f>
        <v>18751</v>
      </c>
    </row>
    <row r="46" spans="1:8" ht="132.6">
      <c r="A46" s="110" t="s">
        <v>388</v>
      </c>
      <c r="B46" s="133" t="s">
        <v>389</v>
      </c>
      <c r="C46" s="128" t="s">
        <v>16</v>
      </c>
      <c r="D46" s="128" t="s">
        <v>256</v>
      </c>
      <c r="E46" s="128" t="s">
        <v>614</v>
      </c>
      <c r="F46" s="128" t="s">
        <v>159</v>
      </c>
      <c r="G46" s="129">
        <f t="shared" ref="G46:H48" si="2">G47</f>
        <v>18751</v>
      </c>
      <c r="H46" s="129">
        <f t="shared" si="2"/>
        <v>18751</v>
      </c>
    </row>
    <row r="47" spans="1:8">
      <c r="A47" s="108" t="s">
        <v>390</v>
      </c>
      <c r="B47" s="127" t="s">
        <v>391</v>
      </c>
      <c r="C47" s="128" t="s">
        <v>16</v>
      </c>
      <c r="D47" s="128" t="s">
        <v>256</v>
      </c>
      <c r="E47" s="128" t="s">
        <v>614</v>
      </c>
      <c r="F47" s="128" t="s">
        <v>392</v>
      </c>
      <c r="G47" s="129">
        <f t="shared" si="2"/>
        <v>18751</v>
      </c>
      <c r="H47" s="129">
        <f t="shared" si="2"/>
        <v>18751</v>
      </c>
    </row>
    <row r="48" spans="1:8">
      <c r="A48" s="108" t="s">
        <v>393</v>
      </c>
      <c r="B48" s="127" t="s">
        <v>151</v>
      </c>
      <c r="C48" s="128" t="s">
        <v>16</v>
      </c>
      <c r="D48" s="128" t="s">
        <v>256</v>
      </c>
      <c r="E48" s="128" t="s">
        <v>614</v>
      </c>
      <c r="F48" s="128" t="s">
        <v>252</v>
      </c>
      <c r="G48" s="129">
        <f t="shared" si="2"/>
        <v>18751</v>
      </c>
      <c r="H48" s="129">
        <f t="shared" si="2"/>
        <v>18751</v>
      </c>
    </row>
    <row r="49" spans="1:8">
      <c r="A49" s="108" t="s">
        <v>394</v>
      </c>
      <c r="B49" s="130" t="s">
        <v>151</v>
      </c>
      <c r="C49" s="131" t="s">
        <v>16</v>
      </c>
      <c r="D49" s="131" t="s">
        <v>256</v>
      </c>
      <c r="E49" s="131" t="s">
        <v>614</v>
      </c>
      <c r="F49" s="131" t="s">
        <v>252</v>
      </c>
      <c r="G49" s="132">
        <v>18751</v>
      </c>
      <c r="H49" s="132">
        <v>18751</v>
      </c>
    </row>
    <row r="50" spans="1:8">
      <c r="A50" s="108" t="s">
        <v>409</v>
      </c>
      <c r="B50" s="127" t="s">
        <v>179</v>
      </c>
      <c r="C50" s="128" t="s">
        <v>16</v>
      </c>
      <c r="D50" s="128" t="s">
        <v>257</v>
      </c>
      <c r="E50" s="128" t="s">
        <v>159</v>
      </c>
      <c r="F50" s="128" t="s">
        <v>159</v>
      </c>
      <c r="G50" s="129">
        <v>10000</v>
      </c>
      <c r="H50" s="129">
        <v>10000</v>
      </c>
    </row>
    <row r="51" spans="1:8">
      <c r="A51" s="108" t="s">
        <v>410</v>
      </c>
      <c r="B51" s="127" t="s">
        <v>386</v>
      </c>
      <c r="C51" s="128" t="s">
        <v>16</v>
      </c>
      <c r="D51" s="128" t="s">
        <v>257</v>
      </c>
      <c r="E51" s="128" t="s">
        <v>612</v>
      </c>
      <c r="F51" s="128" t="s">
        <v>159</v>
      </c>
      <c r="G51" s="129">
        <v>10000</v>
      </c>
      <c r="H51" s="129">
        <v>10000</v>
      </c>
    </row>
    <row r="52" spans="1:8" ht="20.399999999999999">
      <c r="A52" s="108" t="s">
        <v>411</v>
      </c>
      <c r="B52" s="127" t="s">
        <v>273</v>
      </c>
      <c r="C52" s="128" t="s">
        <v>16</v>
      </c>
      <c r="D52" s="128" t="s">
        <v>257</v>
      </c>
      <c r="E52" s="128" t="s">
        <v>617</v>
      </c>
      <c r="F52" s="128" t="s">
        <v>159</v>
      </c>
      <c r="G52" s="129">
        <v>10000</v>
      </c>
      <c r="H52" s="129">
        <v>10000</v>
      </c>
    </row>
    <row r="53" spans="1:8" ht="20.399999999999999">
      <c r="A53" s="113" t="s">
        <v>412</v>
      </c>
      <c r="B53" s="127" t="s">
        <v>273</v>
      </c>
      <c r="C53" s="128" t="s">
        <v>16</v>
      </c>
      <c r="D53" s="128" t="s">
        <v>257</v>
      </c>
      <c r="E53" s="128" t="s">
        <v>618</v>
      </c>
      <c r="F53" s="128" t="s">
        <v>159</v>
      </c>
      <c r="G53" s="129">
        <v>10000</v>
      </c>
      <c r="H53" s="129">
        <v>10000</v>
      </c>
    </row>
    <row r="54" spans="1:8">
      <c r="A54" s="134" t="s">
        <v>413</v>
      </c>
      <c r="B54" s="127" t="s">
        <v>354</v>
      </c>
      <c r="C54" s="128" t="s">
        <v>16</v>
      </c>
      <c r="D54" s="128" t="s">
        <v>257</v>
      </c>
      <c r="E54" s="128" t="s">
        <v>618</v>
      </c>
      <c r="F54" s="128" t="s">
        <v>355</v>
      </c>
      <c r="G54" s="129">
        <v>10000</v>
      </c>
      <c r="H54" s="129">
        <v>10000</v>
      </c>
    </row>
    <row r="55" spans="1:8">
      <c r="A55" s="113" t="s">
        <v>414</v>
      </c>
      <c r="B55" s="127" t="s">
        <v>180</v>
      </c>
      <c r="C55" s="128" t="s">
        <v>16</v>
      </c>
      <c r="D55" s="128" t="s">
        <v>257</v>
      </c>
      <c r="E55" s="128" t="s">
        <v>618</v>
      </c>
      <c r="F55" s="128" t="s">
        <v>181</v>
      </c>
      <c r="G55" s="129">
        <v>10000</v>
      </c>
      <c r="H55" s="129">
        <v>10000</v>
      </c>
    </row>
    <row r="56" spans="1:8">
      <c r="A56" s="113" t="s">
        <v>415</v>
      </c>
      <c r="B56" s="130" t="s">
        <v>180</v>
      </c>
      <c r="C56" s="131" t="s">
        <v>16</v>
      </c>
      <c r="D56" s="131" t="s">
        <v>257</v>
      </c>
      <c r="E56" s="131" t="s">
        <v>618</v>
      </c>
      <c r="F56" s="131" t="s">
        <v>181</v>
      </c>
      <c r="G56" s="132">
        <v>10000</v>
      </c>
      <c r="H56" s="132">
        <v>10000</v>
      </c>
    </row>
    <row r="57" spans="1:8">
      <c r="A57" s="113" t="s">
        <v>416</v>
      </c>
      <c r="B57" s="127" t="s">
        <v>182</v>
      </c>
      <c r="C57" s="128" t="s">
        <v>16</v>
      </c>
      <c r="D57" s="128" t="s">
        <v>258</v>
      </c>
      <c r="E57" s="128" t="s">
        <v>159</v>
      </c>
      <c r="F57" s="128" t="s">
        <v>159</v>
      </c>
      <c r="G57" s="129">
        <v>7000</v>
      </c>
      <c r="H57" s="129">
        <v>7000</v>
      </c>
    </row>
    <row r="58" spans="1:8">
      <c r="A58" s="113" t="s">
        <v>417</v>
      </c>
      <c r="B58" s="127" t="s">
        <v>341</v>
      </c>
      <c r="C58" s="128" t="s">
        <v>16</v>
      </c>
      <c r="D58" s="128" t="s">
        <v>258</v>
      </c>
      <c r="E58" s="128" t="s">
        <v>603</v>
      </c>
      <c r="F58" s="128" t="s">
        <v>159</v>
      </c>
      <c r="G58" s="129">
        <v>1000</v>
      </c>
      <c r="H58" s="129">
        <v>1000</v>
      </c>
    </row>
    <row r="59" spans="1:8" ht="30.6">
      <c r="A59" s="113" t="s">
        <v>418</v>
      </c>
      <c r="B59" s="127" t="s">
        <v>419</v>
      </c>
      <c r="C59" s="128" t="s">
        <v>16</v>
      </c>
      <c r="D59" s="128" t="s">
        <v>258</v>
      </c>
      <c r="E59" s="128" t="s">
        <v>619</v>
      </c>
      <c r="F59" s="128" t="s">
        <v>159</v>
      </c>
      <c r="G59" s="129">
        <v>1000</v>
      </c>
      <c r="H59" s="129">
        <v>1000</v>
      </c>
    </row>
    <row r="60" spans="1:8" ht="51">
      <c r="A60" s="113" t="s">
        <v>421</v>
      </c>
      <c r="B60" s="127" t="s">
        <v>183</v>
      </c>
      <c r="C60" s="128" t="s">
        <v>16</v>
      </c>
      <c r="D60" s="128" t="s">
        <v>258</v>
      </c>
      <c r="E60" s="128" t="s">
        <v>620</v>
      </c>
      <c r="F60" s="128" t="s">
        <v>159</v>
      </c>
      <c r="G60" s="129">
        <v>1000</v>
      </c>
      <c r="H60" s="129">
        <v>1000</v>
      </c>
    </row>
    <row r="61" spans="1:8" ht="20.399999999999999">
      <c r="A61" s="113" t="s">
        <v>100</v>
      </c>
      <c r="B61" s="127" t="s">
        <v>344</v>
      </c>
      <c r="C61" s="128" t="s">
        <v>16</v>
      </c>
      <c r="D61" s="128" t="s">
        <v>258</v>
      </c>
      <c r="E61" s="128" t="s">
        <v>620</v>
      </c>
      <c r="F61" s="128" t="s">
        <v>345</v>
      </c>
      <c r="G61" s="129">
        <v>1000</v>
      </c>
      <c r="H61" s="129">
        <v>1000</v>
      </c>
    </row>
    <row r="62" spans="1:8" ht="20.399999999999999">
      <c r="A62" s="113" t="s">
        <v>422</v>
      </c>
      <c r="B62" s="127" t="s">
        <v>346</v>
      </c>
      <c r="C62" s="128" t="s">
        <v>16</v>
      </c>
      <c r="D62" s="128" t="s">
        <v>258</v>
      </c>
      <c r="E62" s="128" t="s">
        <v>620</v>
      </c>
      <c r="F62" s="128" t="s">
        <v>347</v>
      </c>
      <c r="G62" s="129">
        <v>1000</v>
      </c>
      <c r="H62" s="129">
        <v>1000</v>
      </c>
    </row>
    <row r="63" spans="1:8" ht="20.399999999999999">
      <c r="A63" s="113" t="s">
        <v>423</v>
      </c>
      <c r="B63" s="127" t="s">
        <v>173</v>
      </c>
      <c r="C63" s="128" t="s">
        <v>16</v>
      </c>
      <c r="D63" s="128" t="s">
        <v>258</v>
      </c>
      <c r="E63" s="128" t="s">
        <v>620</v>
      </c>
      <c r="F63" s="128" t="s">
        <v>174</v>
      </c>
      <c r="G63" s="129">
        <v>1000</v>
      </c>
      <c r="H63" s="129">
        <v>1000</v>
      </c>
    </row>
    <row r="64" spans="1:8" ht="20.399999999999999">
      <c r="A64" s="113" t="s">
        <v>424</v>
      </c>
      <c r="B64" s="130" t="s">
        <v>173</v>
      </c>
      <c r="C64" s="131" t="s">
        <v>16</v>
      </c>
      <c r="D64" s="131" t="s">
        <v>258</v>
      </c>
      <c r="E64" s="131" t="s">
        <v>620</v>
      </c>
      <c r="F64" s="131" t="s">
        <v>174</v>
      </c>
      <c r="G64" s="132">
        <v>1000</v>
      </c>
      <c r="H64" s="132">
        <v>1000</v>
      </c>
    </row>
    <row r="65" spans="1:8" ht="20.399999999999999">
      <c r="A65" s="113" t="s">
        <v>425</v>
      </c>
      <c r="B65" s="127" t="s">
        <v>338</v>
      </c>
      <c r="C65" s="128" t="s">
        <v>16</v>
      </c>
      <c r="D65" s="128" t="s">
        <v>258</v>
      </c>
      <c r="E65" s="128" t="s">
        <v>597</v>
      </c>
      <c r="F65" s="128" t="s">
        <v>159</v>
      </c>
      <c r="G65" s="129">
        <f>G66</f>
        <v>6000</v>
      </c>
      <c r="H65" s="129">
        <f>H66</f>
        <v>6000</v>
      </c>
    </row>
    <row r="66" spans="1:8" ht="20.399999999999999">
      <c r="A66" s="113" t="s">
        <v>426</v>
      </c>
      <c r="B66" s="127" t="s">
        <v>348</v>
      </c>
      <c r="C66" s="128" t="s">
        <v>16</v>
      </c>
      <c r="D66" s="128" t="s">
        <v>258</v>
      </c>
      <c r="E66" s="128" t="s">
        <v>606</v>
      </c>
      <c r="F66" s="128" t="s">
        <v>159</v>
      </c>
      <c r="G66" s="129">
        <f>G67</f>
        <v>6000</v>
      </c>
      <c r="H66" s="129">
        <f>H67</f>
        <v>6000</v>
      </c>
    </row>
    <row r="67" spans="1:8" ht="30.6">
      <c r="A67" s="113" t="s">
        <v>427</v>
      </c>
      <c r="B67" s="127" t="s">
        <v>428</v>
      </c>
      <c r="C67" s="128" t="s">
        <v>16</v>
      </c>
      <c r="D67" s="128" t="s">
        <v>258</v>
      </c>
      <c r="E67" s="128" t="s">
        <v>621</v>
      </c>
      <c r="F67" s="128" t="s">
        <v>159</v>
      </c>
      <c r="G67" s="129">
        <f>G68+G72</f>
        <v>6000</v>
      </c>
      <c r="H67" s="129">
        <f>H68+H72</f>
        <v>6000</v>
      </c>
    </row>
    <row r="68" spans="1:8" ht="40.799999999999997">
      <c r="A68" s="113" t="s">
        <v>429</v>
      </c>
      <c r="B68" s="127" t="s">
        <v>339</v>
      </c>
      <c r="C68" s="128" t="s">
        <v>16</v>
      </c>
      <c r="D68" s="128" t="s">
        <v>258</v>
      </c>
      <c r="E68" s="128" t="s">
        <v>621</v>
      </c>
      <c r="F68" s="128" t="s">
        <v>100</v>
      </c>
      <c r="G68" s="129">
        <v>5153</v>
      </c>
      <c r="H68" s="129">
        <v>5153</v>
      </c>
    </row>
    <row r="69" spans="1:8" ht="20.399999999999999">
      <c r="A69" s="113" t="s">
        <v>430</v>
      </c>
      <c r="B69" s="127" t="s">
        <v>340</v>
      </c>
      <c r="C69" s="128" t="s">
        <v>16</v>
      </c>
      <c r="D69" s="128" t="s">
        <v>258</v>
      </c>
      <c r="E69" s="128" t="s">
        <v>621</v>
      </c>
      <c r="F69" s="128" t="s">
        <v>136</v>
      </c>
      <c r="G69" s="129">
        <v>5153</v>
      </c>
      <c r="H69" s="129">
        <v>5153</v>
      </c>
    </row>
    <row r="70" spans="1:8" ht="20.399999999999999">
      <c r="A70" s="113" t="s">
        <v>431</v>
      </c>
      <c r="B70" s="127" t="s">
        <v>162</v>
      </c>
      <c r="C70" s="128" t="s">
        <v>16</v>
      </c>
      <c r="D70" s="128" t="s">
        <v>258</v>
      </c>
      <c r="E70" s="128" t="s">
        <v>621</v>
      </c>
      <c r="F70" s="128" t="s">
        <v>163</v>
      </c>
      <c r="G70" s="129">
        <v>5153</v>
      </c>
      <c r="H70" s="129">
        <v>5153</v>
      </c>
    </row>
    <row r="71" spans="1:8" ht="20.399999999999999">
      <c r="A71" s="113" t="s">
        <v>96</v>
      </c>
      <c r="B71" s="130" t="s">
        <v>162</v>
      </c>
      <c r="C71" s="131" t="s">
        <v>16</v>
      </c>
      <c r="D71" s="131" t="s">
        <v>258</v>
      </c>
      <c r="E71" s="154" t="s">
        <v>621</v>
      </c>
      <c r="F71" s="131" t="s">
        <v>163</v>
      </c>
      <c r="G71" s="132">
        <v>5153</v>
      </c>
      <c r="H71" s="132">
        <v>5153</v>
      </c>
    </row>
    <row r="72" spans="1:8" ht="20.399999999999999">
      <c r="A72" s="113" t="s">
        <v>208</v>
      </c>
      <c r="B72" s="127" t="s">
        <v>344</v>
      </c>
      <c r="C72" s="128" t="s">
        <v>16</v>
      </c>
      <c r="D72" s="128" t="s">
        <v>258</v>
      </c>
      <c r="E72" s="128" t="s">
        <v>621</v>
      </c>
      <c r="F72" s="128" t="s">
        <v>345</v>
      </c>
      <c r="G72" s="129">
        <f t="shared" ref="G72:H74" si="3">G73</f>
        <v>847</v>
      </c>
      <c r="H72" s="129">
        <f t="shared" si="3"/>
        <v>847</v>
      </c>
    </row>
    <row r="73" spans="1:8" ht="20.399999999999999">
      <c r="A73" s="113" t="s">
        <v>210</v>
      </c>
      <c r="B73" s="127" t="s">
        <v>346</v>
      </c>
      <c r="C73" s="128" t="s">
        <v>16</v>
      </c>
      <c r="D73" s="128" t="s">
        <v>258</v>
      </c>
      <c r="E73" s="128" t="s">
        <v>621</v>
      </c>
      <c r="F73" s="128" t="s">
        <v>347</v>
      </c>
      <c r="G73" s="129">
        <f t="shared" si="3"/>
        <v>847</v>
      </c>
      <c r="H73" s="129">
        <f t="shared" si="3"/>
        <v>847</v>
      </c>
    </row>
    <row r="74" spans="1:8" ht="20.399999999999999">
      <c r="A74" s="113" t="s">
        <v>432</v>
      </c>
      <c r="B74" s="127" t="s">
        <v>173</v>
      </c>
      <c r="C74" s="128" t="s">
        <v>16</v>
      </c>
      <c r="D74" s="128" t="s">
        <v>258</v>
      </c>
      <c r="E74" s="128" t="s">
        <v>621</v>
      </c>
      <c r="F74" s="128" t="s">
        <v>174</v>
      </c>
      <c r="G74" s="129">
        <f t="shared" si="3"/>
        <v>847</v>
      </c>
      <c r="H74" s="129">
        <f t="shared" si="3"/>
        <v>847</v>
      </c>
    </row>
    <row r="75" spans="1:8" ht="20.399999999999999">
      <c r="A75" s="113" t="s">
        <v>433</v>
      </c>
      <c r="B75" s="130" t="s">
        <v>173</v>
      </c>
      <c r="C75" s="131" t="s">
        <v>16</v>
      </c>
      <c r="D75" s="131" t="s">
        <v>258</v>
      </c>
      <c r="E75" s="154" t="s">
        <v>621</v>
      </c>
      <c r="F75" s="131" t="s">
        <v>174</v>
      </c>
      <c r="G75" s="132">
        <v>847</v>
      </c>
      <c r="H75" s="132">
        <v>847</v>
      </c>
    </row>
    <row r="76" spans="1:8">
      <c r="A76" s="113" t="s">
        <v>434</v>
      </c>
      <c r="B76" s="127" t="s">
        <v>302</v>
      </c>
      <c r="C76" s="128" t="s">
        <v>16</v>
      </c>
      <c r="D76" s="128" t="s">
        <v>435</v>
      </c>
      <c r="E76" s="128" t="s">
        <v>159</v>
      </c>
      <c r="F76" s="128" t="s">
        <v>159</v>
      </c>
      <c r="G76" s="129">
        <f>G77</f>
        <v>260101</v>
      </c>
      <c r="H76" s="129">
        <v>0</v>
      </c>
    </row>
    <row r="77" spans="1:8">
      <c r="A77" s="113" t="s">
        <v>436</v>
      </c>
      <c r="B77" s="127" t="s">
        <v>184</v>
      </c>
      <c r="C77" s="128" t="s">
        <v>16</v>
      </c>
      <c r="D77" s="128" t="s">
        <v>259</v>
      </c>
      <c r="E77" s="128" t="s">
        <v>159</v>
      </c>
      <c r="F77" s="128" t="s">
        <v>159</v>
      </c>
      <c r="G77" s="129">
        <f>G78</f>
        <v>260101</v>
      </c>
      <c r="H77" s="129">
        <v>0</v>
      </c>
    </row>
    <row r="78" spans="1:8" ht="20.399999999999999">
      <c r="A78" s="113" t="s">
        <v>437</v>
      </c>
      <c r="B78" s="127" t="s">
        <v>338</v>
      </c>
      <c r="C78" s="128" t="s">
        <v>16</v>
      </c>
      <c r="D78" s="128" t="s">
        <v>259</v>
      </c>
      <c r="E78" s="128" t="s">
        <v>597</v>
      </c>
      <c r="F78" s="128" t="s">
        <v>159</v>
      </c>
      <c r="G78" s="129">
        <f>G79+G85</f>
        <v>260101</v>
      </c>
      <c r="H78" s="129">
        <v>0</v>
      </c>
    </row>
    <row r="79" spans="1:8" ht="20.399999999999999">
      <c r="A79" s="113" t="s">
        <v>438</v>
      </c>
      <c r="B79" s="127" t="s">
        <v>348</v>
      </c>
      <c r="C79" s="128" t="s">
        <v>16</v>
      </c>
      <c r="D79" s="128" t="s">
        <v>259</v>
      </c>
      <c r="E79" s="128" t="s">
        <v>606</v>
      </c>
      <c r="F79" s="128" t="s">
        <v>159</v>
      </c>
      <c r="G79" s="129">
        <v>6148</v>
      </c>
      <c r="H79" s="129">
        <f t="shared" ref="G79:H83" si="4">H80</f>
        <v>0</v>
      </c>
    </row>
    <row r="80" spans="1:8" ht="40.799999999999997">
      <c r="A80" s="113" t="s">
        <v>439</v>
      </c>
      <c r="B80" s="127" t="s">
        <v>440</v>
      </c>
      <c r="C80" s="128" t="s">
        <v>16</v>
      </c>
      <c r="D80" s="128" t="s">
        <v>259</v>
      </c>
      <c r="E80" s="128" t="s">
        <v>622</v>
      </c>
      <c r="F80" s="128" t="s">
        <v>159</v>
      </c>
      <c r="G80" s="129">
        <f t="shared" si="4"/>
        <v>1648</v>
      </c>
      <c r="H80" s="129">
        <f t="shared" si="4"/>
        <v>0</v>
      </c>
    </row>
    <row r="81" spans="1:8" ht="20.399999999999999">
      <c r="A81" s="113" t="s">
        <v>136</v>
      </c>
      <c r="B81" s="127" t="s">
        <v>344</v>
      </c>
      <c r="C81" s="128" t="s">
        <v>16</v>
      </c>
      <c r="D81" s="128" t="s">
        <v>259</v>
      </c>
      <c r="E81" s="128" t="s">
        <v>622</v>
      </c>
      <c r="F81" s="128" t="s">
        <v>345</v>
      </c>
      <c r="G81" s="129">
        <f t="shared" si="4"/>
        <v>1648</v>
      </c>
      <c r="H81" s="129">
        <f t="shared" si="4"/>
        <v>0</v>
      </c>
    </row>
    <row r="82" spans="1:8" ht="20.399999999999999">
      <c r="A82" s="113" t="s">
        <v>163</v>
      </c>
      <c r="B82" s="127" t="s">
        <v>346</v>
      </c>
      <c r="C82" s="128" t="s">
        <v>16</v>
      </c>
      <c r="D82" s="128" t="s">
        <v>259</v>
      </c>
      <c r="E82" s="128" t="s">
        <v>622</v>
      </c>
      <c r="F82" s="128" t="s">
        <v>347</v>
      </c>
      <c r="G82" s="129">
        <f t="shared" si="4"/>
        <v>1648</v>
      </c>
      <c r="H82" s="129">
        <f t="shared" si="4"/>
        <v>0</v>
      </c>
    </row>
    <row r="83" spans="1:8" ht="20.399999999999999">
      <c r="A83" s="113" t="s">
        <v>165</v>
      </c>
      <c r="B83" s="127" t="s">
        <v>173</v>
      </c>
      <c r="C83" s="128" t="s">
        <v>16</v>
      </c>
      <c r="D83" s="128" t="s">
        <v>259</v>
      </c>
      <c r="E83" s="128" t="s">
        <v>622</v>
      </c>
      <c r="F83" s="128" t="s">
        <v>174</v>
      </c>
      <c r="G83" s="129">
        <f t="shared" si="4"/>
        <v>1648</v>
      </c>
      <c r="H83" s="129">
        <f t="shared" si="4"/>
        <v>0</v>
      </c>
    </row>
    <row r="84" spans="1:8" ht="20.399999999999999">
      <c r="A84" s="113" t="s">
        <v>170</v>
      </c>
      <c r="B84" s="130" t="s">
        <v>173</v>
      </c>
      <c r="C84" s="131" t="s">
        <v>16</v>
      </c>
      <c r="D84" s="131" t="s">
        <v>259</v>
      </c>
      <c r="E84" s="154" t="s">
        <v>622</v>
      </c>
      <c r="F84" s="131" t="s">
        <v>174</v>
      </c>
      <c r="G84" s="132">
        <v>1648</v>
      </c>
      <c r="H84" s="132">
        <v>0</v>
      </c>
    </row>
    <row r="85" spans="1:8" ht="40.799999999999997">
      <c r="A85" s="113" t="s">
        <v>441</v>
      </c>
      <c r="B85" s="127" t="s">
        <v>442</v>
      </c>
      <c r="C85" s="128" t="s">
        <v>16</v>
      </c>
      <c r="D85" s="128" t="s">
        <v>259</v>
      </c>
      <c r="E85" s="128" t="s">
        <v>623</v>
      </c>
      <c r="F85" s="128" t="s">
        <v>159</v>
      </c>
      <c r="G85" s="129">
        <f t="shared" ref="G85:H89" si="5">G86</f>
        <v>253953</v>
      </c>
      <c r="H85" s="129">
        <f t="shared" si="5"/>
        <v>0</v>
      </c>
    </row>
    <row r="86" spans="1:8" ht="61.2">
      <c r="A86" s="113" t="s">
        <v>443</v>
      </c>
      <c r="B86" s="133" t="s">
        <v>444</v>
      </c>
      <c r="C86" s="128" t="s">
        <v>16</v>
      </c>
      <c r="D86" s="128" t="s">
        <v>259</v>
      </c>
      <c r="E86" s="128" t="s">
        <v>624</v>
      </c>
      <c r="F86" s="128" t="s">
        <v>159</v>
      </c>
      <c r="G86" s="129">
        <f t="shared" si="5"/>
        <v>253953</v>
      </c>
      <c r="H86" s="129">
        <f t="shared" si="5"/>
        <v>0</v>
      </c>
    </row>
    <row r="87" spans="1:8" ht="40.799999999999997">
      <c r="A87" s="113" t="s">
        <v>445</v>
      </c>
      <c r="B87" s="127" t="s">
        <v>339</v>
      </c>
      <c r="C87" s="128" t="s">
        <v>16</v>
      </c>
      <c r="D87" s="128" t="s">
        <v>259</v>
      </c>
      <c r="E87" s="128" t="s">
        <v>624</v>
      </c>
      <c r="F87" s="128" t="s">
        <v>100</v>
      </c>
      <c r="G87" s="129">
        <f t="shared" si="5"/>
        <v>253953</v>
      </c>
      <c r="H87" s="129">
        <f t="shared" si="5"/>
        <v>0</v>
      </c>
    </row>
    <row r="88" spans="1:8" ht="20.399999999999999">
      <c r="A88" s="113" t="s">
        <v>446</v>
      </c>
      <c r="B88" s="127" t="s">
        <v>340</v>
      </c>
      <c r="C88" s="128" t="s">
        <v>16</v>
      </c>
      <c r="D88" s="128" t="s">
        <v>259</v>
      </c>
      <c r="E88" s="128" t="s">
        <v>624</v>
      </c>
      <c r="F88" s="128" t="s">
        <v>136</v>
      </c>
      <c r="G88" s="129">
        <f t="shared" si="5"/>
        <v>253953</v>
      </c>
      <c r="H88" s="129">
        <f t="shared" si="5"/>
        <v>0</v>
      </c>
    </row>
    <row r="89" spans="1:8" ht="20.399999999999999">
      <c r="A89" s="113" t="s">
        <v>447</v>
      </c>
      <c r="B89" s="127" t="s">
        <v>162</v>
      </c>
      <c r="C89" s="128" t="s">
        <v>16</v>
      </c>
      <c r="D89" s="128" t="s">
        <v>259</v>
      </c>
      <c r="E89" s="128" t="s">
        <v>624</v>
      </c>
      <c r="F89" s="128" t="s">
        <v>163</v>
      </c>
      <c r="G89" s="129">
        <f t="shared" si="5"/>
        <v>253953</v>
      </c>
      <c r="H89" s="129">
        <f t="shared" si="5"/>
        <v>0</v>
      </c>
    </row>
    <row r="90" spans="1:8" ht="20.399999999999999">
      <c r="A90" s="113" t="s">
        <v>448</v>
      </c>
      <c r="B90" s="130" t="s">
        <v>162</v>
      </c>
      <c r="C90" s="131" t="s">
        <v>16</v>
      </c>
      <c r="D90" s="131" t="s">
        <v>259</v>
      </c>
      <c r="E90" s="154" t="s">
        <v>624</v>
      </c>
      <c r="F90" s="131" t="s">
        <v>163</v>
      </c>
      <c r="G90" s="132">
        <v>253953</v>
      </c>
      <c r="H90" s="132">
        <v>0</v>
      </c>
    </row>
    <row r="91" spans="1:8" ht="20.399999999999999">
      <c r="A91" s="113" t="s">
        <v>449</v>
      </c>
      <c r="B91" s="127" t="s">
        <v>306</v>
      </c>
      <c r="C91" s="128" t="s">
        <v>16</v>
      </c>
      <c r="D91" s="128" t="s">
        <v>450</v>
      </c>
      <c r="E91" s="128" t="s">
        <v>159</v>
      </c>
      <c r="F91" s="128" t="s">
        <v>159</v>
      </c>
      <c r="G91" s="129">
        <v>34000</v>
      </c>
      <c r="H91" s="129">
        <v>34000</v>
      </c>
    </row>
    <row r="92" spans="1:8" ht="20.399999999999999">
      <c r="A92" s="113" t="s">
        <v>451</v>
      </c>
      <c r="B92" s="127" t="s">
        <v>185</v>
      </c>
      <c r="C92" s="128" t="s">
        <v>16</v>
      </c>
      <c r="D92" s="128" t="s">
        <v>260</v>
      </c>
      <c r="E92" s="128" t="s">
        <v>159</v>
      </c>
      <c r="F92" s="128" t="s">
        <v>159</v>
      </c>
      <c r="G92" s="129">
        <v>10000</v>
      </c>
      <c r="H92" s="129">
        <v>10000</v>
      </c>
    </row>
    <row r="93" spans="1:8">
      <c r="A93" s="113" t="s">
        <v>452</v>
      </c>
      <c r="B93" s="127" t="s">
        <v>341</v>
      </c>
      <c r="C93" s="128" t="s">
        <v>16</v>
      </c>
      <c r="D93" s="128" t="s">
        <v>260</v>
      </c>
      <c r="E93" s="128" t="s">
        <v>603</v>
      </c>
      <c r="F93" s="128" t="s">
        <v>159</v>
      </c>
      <c r="G93" s="129">
        <v>10000</v>
      </c>
      <c r="H93" s="129">
        <v>10000</v>
      </c>
    </row>
    <row r="94" spans="1:8" ht="30.6">
      <c r="A94" s="113" t="s">
        <v>453</v>
      </c>
      <c r="B94" s="127" t="s">
        <v>419</v>
      </c>
      <c r="C94" s="128" t="s">
        <v>16</v>
      </c>
      <c r="D94" s="128" t="s">
        <v>260</v>
      </c>
      <c r="E94" s="128" t="s">
        <v>619</v>
      </c>
      <c r="F94" s="128" t="s">
        <v>159</v>
      </c>
      <c r="G94" s="129">
        <v>10000</v>
      </c>
      <c r="H94" s="129">
        <v>10000</v>
      </c>
    </row>
    <row r="95" spans="1:8" ht="71.400000000000006">
      <c r="A95" s="113" t="s">
        <v>454</v>
      </c>
      <c r="B95" s="133" t="s">
        <v>186</v>
      </c>
      <c r="C95" s="128" t="s">
        <v>16</v>
      </c>
      <c r="D95" s="128" t="s">
        <v>260</v>
      </c>
      <c r="E95" s="128" t="s">
        <v>625</v>
      </c>
      <c r="F95" s="128" t="s">
        <v>159</v>
      </c>
      <c r="G95" s="129">
        <v>10000</v>
      </c>
      <c r="H95" s="129">
        <v>10000</v>
      </c>
    </row>
    <row r="96" spans="1:8" ht="20.399999999999999">
      <c r="A96" s="113" t="s">
        <v>455</v>
      </c>
      <c r="B96" s="127" t="s">
        <v>344</v>
      </c>
      <c r="C96" s="128" t="s">
        <v>16</v>
      </c>
      <c r="D96" s="128" t="s">
        <v>260</v>
      </c>
      <c r="E96" s="128" t="s">
        <v>625</v>
      </c>
      <c r="F96" s="128" t="s">
        <v>345</v>
      </c>
      <c r="G96" s="129">
        <v>10000</v>
      </c>
      <c r="H96" s="129">
        <v>10000</v>
      </c>
    </row>
    <row r="97" spans="1:8" ht="20.399999999999999">
      <c r="A97" s="113" t="s">
        <v>456</v>
      </c>
      <c r="B97" s="127" t="s">
        <v>346</v>
      </c>
      <c r="C97" s="128" t="s">
        <v>16</v>
      </c>
      <c r="D97" s="128" t="s">
        <v>260</v>
      </c>
      <c r="E97" s="128" t="s">
        <v>625</v>
      </c>
      <c r="F97" s="128" t="s">
        <v>347</v>
      </c>
      <c r="G97" s="129">
        <v>10000</v>
      </c>
      <c r="H97" s="129">
        <v>10000</v>
      </c>
    </row>
    <row r="98" spans="1:8" ht="20.399999999999999">
      <c r="A98" s="113" t="s">
        <v>457</v>
      </c>
      <c r="B98" s="127" t="s">
        <v>173</v>
      </c>
      <c r="C98" s="128" t="s">
        <v>16</v>
      </c>
      <c r="D98" s="128" t="s">
        <v>260</v>
      </c>
      <c r="E98" s="128" t="s">
        <v>625</v>
      </c>
      <c r="F98" s="128" t="s">
        <v>174</v>
      </c>
      <c r="G98" s="129">
        <v>10000</v>
      </c>
      <c r="H98" s="129">
        <v>10000</v>
      </c>
    </row>
    <row r="99" spans="1:8" ht="20.399999999999999">
      <c r="A99" s="113" t="s">
        <v>458</v>
      </c>
      <c r="B99" s="130" t="s">
        <v>173</v>
      </c>
      <c r="C99" s="131" t="s">
        <v>16</v>
      </c>
      <c r="D99" s="131" t="s">
        <v>260</v>
      </c>
      <c r="E99" s="154" t="s">
        <v>625</v>
      </c>
      <c r="F99" s="131" t="s">
        <v>174</v>
      </c>
      <c r="G99" s="132">
        <v>10000</v>
      </c>
      <c r="H99" s="132">
        <v>10000</v>
      </c>
    </row>
    <row r="100" spans="1:8">
      <c r="A100" s="113" t="s">
        <v>459</v>
      </c>
      <c r="B100" s="127" t="s">
        <v>187</v>
      </c>
      <c r="C100" s="128" t="s">
        <v>16</v>
      </c>
      <c r="D100" s="128" t="s">
        <v>261</v>
      </c>
      <c r="E100" s="128" t="s">
        <v>159</v>
      </c>
      <c r="F100" s="128" t="s">
        <v>159</v>
      </c>
      <c r="G100" s="129">
        <f t="shared" ref="G100:H106" si="6">G101</f>
        <v>24000</v>
      </c>
      <c r="H100" s="129">
        <f t="shared" si="6"/>
        <v>24000</v>
      </c>
    </row>
    <row r="101" spans="1:8">
      <c r="A101" s="113" t="s">
        <v>460</v>
      </c>
      <c r="B101" s="127" t="s">
        <v>341</v>
      </c>
      <c r="C101" s="128" t="s">
        <v>16</v>
      </c>
      <c r="D101" s="128" t="s">
        <v>261</v>
      </c>
      <c r="E101" s="128" t="s">
        <v>342</v>
      </c>
      <c r="F101" s="128" t="s">
        <v>159</v>
      </c>
      <c r="G101" s="129">
        <f t="shared" si="6"/>
        <v>24000</v>
      </c>
      <c r="H101" s="129">
        <f t="shared" si="6"/>
        <v>24000</v>
      </c>
    </row>
    <row r="102" spans="1:8" ht="30.6">
      <c r="A102" s="113" t="s">
        <v>461</v>
      </c>
      <c r="B102" s="127" t="s">
        <v>419</v>
      </c>
      <c r="C102" s="128" t="s">
        <v>16</v>
      </c>
      <c r="D102" s="128" t="s">
        <v>261</v>
      </c>
      <c r="E102" s="128" t="s">
        <v>420</v>
      </c>
      <c r="F102" s="128" t="s">
        <v>159</v>
      </c>
      <c r="G102" s="129">
        <f t="shared" si="6"/>
        <v>24000</v>
      </c>
      <c r="H102" s="129">
        <f t="shared" si="6"/>
        <v>24000</v>
      </c>
    </row>
    <row r="103" spans="1:8" ht="40.799999999999997">
      <c r="A103" s="113" t="s">
        <v>462</v>
      </c>
      <c r="B103" s="127" t="s">
        <v>188</v>
      </c>
      <c r="C103" s="128" t="s">
        <v>16</v>
      </c>
      <c r="D103" s="128" t="s">
        <v>261</v>
      </c>
      <c r="E103" s="128" t="s">
        <v>189</v>
      </c>
      <c r="F103" s="128" t="s">
        <v>159</v>
      </c>
      <c r="G103" s="129">
        <f t="shared" si="6"/>
        <v>24000</v>
      </c>
      <c r="H103" s="129">
        <f t="shared" si="6"/>
        <v>24000</v>
      </c>
    </row>
    <row r="104" spans="1:8" ht="20.399999999999999">
      <c r="A104" s="113" t="s">
        <v>463</v>
      </c>
      <c r="B104" s="127" t="s">
        <v>344</v>
      </c>
      <c r="C104" s="128" t="s">
        <v>16</v>
      </c>
      <c r="D104" s="128" t="s">
        <v>261</v>
      </c>
      <c r="E104" s="128" t="s">
        <v>189</v>
      </c>
      <c r="F104" s="128" t="s">
        <v>345</v>
      </c>
      <c r="G104" s="129">
        <f t="shared" si="6"/>
        <v>24000</v>
      </c>
      <c r="H104" s="129">
        <f t="shared" si="6"/>
        <v>24000</v>
      </c>
    </row>
    <row r="105" spans="1:8" ht="20.399999999999999">
      <c r="A105" s="113" t="s">
        <v>464</v>
      </c>
      <c r="B105" s="127" t="s">
        <v>346</v>
      </c>
      <c r="C105" s="128" t="s">
        <v>16</v>
      </c>
      <c r="D105" s="128" t="s">
        <v>261</v>
      </c>
      <c r="E105" s="128" t="s">
        <v>189</v>
      </c>
      <c r="F105" s="128" t="s">
        <v>347</v>
      </c>
      <c r="G105" s="129">
        <f t="shared" si="6"/>
        <v>24000</v>
      </c>
      <c r="H105" s="129">
        <f t="shared" si="6"/>
        <v>24000</v>
      </c>
    </row>
    <row r="106" spans="1:8" ht="20.399999999999999">
      <c r="A106" s="113" t="s">
        <v>465</v>
      </c>
      <c r="B106" s="127" t="s">
        <v>173</v>
      </c>
      <c r="C106" s="128" t="s">
        <v>16</v>
      </c>
      <c r="D106" s="128" t="s">
        <v>261</v>
      </c>
      <c r="E106" s="128" t="s">
        <v>189</v>
      </c>
      <c r="F106" s="128" t="s">
        <v>174</v>
      </c>
      <c r="G106" s="129">
        <f t="shared" si="6"/>
        <v>24000</v>
      </c>
      <c r="H106" s="129">
        <f t="shared" si="6"/>
        <v>24000</v>
      </c>
    </row>
    <row r="107" spans="1:8" ht="20.399999999999999">
      <c r="A107" s="113" t="s">
        <v>466</v>
      </c>
      <c r="B107" s="130" t="s">
        <v>173</v>
      </c>
      <c r="C107" s="131" t="s">
        <v>16</v>
      </c>
      <c r="D107" s="131" t="s">
        <v>261</v>
      </c>
      <c r="E107" s="131" t="s">
        <v>189</v>
      </c>
      <c r="F107" s="131" t="s">
        <v>174</v>
      </c>
      <c r="G107" s="132">
        <v>24000</v>
      </c>
      <c r="H107" s="132">
        <v>24000</v>
      </c>
    </row>
    <row r="108" spans="1:8">
      <c r="A108" s="113" t="s">
        <v>467</v>
      </c>
      <c r="B108" s="127" t="s">
        <v>312</v>
      </c>
      <c r="C108" s="128" t="s">
        <v>16</v>
      </c>
      <c r="D108" s="128" t="s">
        <v>468</v>
      </c>
      <c r="E108" s="128" t="s">
        <v>159</v>
      </c>
      <c r="F108" s="128" t="s">
        <v>159</v>
      </c>
      <c r="G108" s="129">
        <f t="shared" ref="G108:H115" si="7">G109</f>
        <v>107900</v>
      </c>
      <c r="H108" s="129">
        <f t="shared" si="7"/>
        <v>114000</v>
      </c>
    </row>
    <row r="109" spans="1:8">
      <c r="A109" s="113" t="s">
        <v>469</v>
      </c>
      <c r="B109" s="127" t="s">
        <v>190</v>
      </c>
      <c r="C109" s="128" t="s">
        <v>16</v>
      </c>
      <c r="D109" s="128" t="s">
        <v>262</v>
      </c>
      <c r="E109" s="128" t="s">
        <v>159</v>
      </c>
      <c r="F109" s="128" t="s">
        <v>159</v>
      </c>
      <c r="G109" s="129">
        <f t="shared" si="7"/>
        <v>107900</v>
      </c>
      <c r="H109" s="129">
        <f t="shared" si="7"/>
        <v>114000</v>
      </c>
    </row>
    <row r="110" spans="1:8">
      <c r="A110" s="113" t="s">
        <v>470</v>
      </c>
      <c r="B110" s="127" t="s">
        <v>341</v>
      </c>
      <c r="C110" s="128" t="s">
        <v>16</v>
      </c>
      <c r="D110" s="128" t="s">
        <v>262</v>
      </c>
      <c r="E110" s="128" t="s">
        <v>342</v>
      </c>
      <c r="F110" s="128" t="s">
        <v>159</v>
      </c>
      <c r="G110" s="129">
        <f t="shared" si="7"/>
        <v>107900</v>
      </c>
      <c r="H110" s="129">
        <f t="shared" si="7"/>
        <v>114000</v>
      </c>
    </row>
    <row r="111" spans="1:8" ht="20.399999999999999">
      <c r="A111" s="113" t="s">
        <v>471</v>
      </c>
      <c r="B111" s="127" t="s">
        <v>472</v>
      </c>
      <c r="C111" s="128" t="s">
        <v>16</v>
      </c>
      <c r="D111" s="128" t="s">
        <v>262</v>
      </c>
      <c r="E111" s="128" t="s">
        <v>473</v>
      </c>
      <c r="F111" s="128" t="s">
        <v>159</v>
      </c>
      <c r="G111" s="129">
        <f t="shared" si="7"/>
        <v>107900</v>
      </c>
      <c r="H111" s="129">
        <f t="shared" si="7"/>
        <v>114000</v>
      </c>
    </row>
    <row r="112" spans="1:8" ht="40.799999999999997">
      <c r="A112" s="113" t="s">
        <v>145</v>
      </c>
      <c r="B112" s="127" t="s">
        <v>191</v>
      </c>
      <c r="C112" s="128" t="s">
        <v>16</v>
      </c>
      <c r="D112" s="128" t="s">
        <v>262</v>
      </c>
      <c r="E112" s="128" t="s">
        <v>192</v>
      </c>
      <c r="F112" s="128" t="s">
        <v>159</v>
      </c>
      <c r="G112" s="129">
        <f t="shared" si="7"/>
        <v>107900</v>
      </c>
      <c r="H112" s="129">
        <f t="shared" si="7"/>
        <v>114000</v>
      </c>
    </row>
    <row r="113" spans="1:8" ht="20.399999999999999">
      <c r="A113" s="113" t="s">
        <v>474</v>
      </c>
      <c r="B113" s="127" t="s">
        <v>344</v>
      </c>
      <c r="C113" s="128" t="s">
        <v>16</v>
      </c>
      <c r="D113" s="128" t="s">
        <v>262</v>
      </c>
      <c r="E113" s="128" t="s">
        <v>192</v>
      </c>
      <c r="F113" s="128" t="s">
        <v>345</v>
      </c>
      <c r="G113" s="129">
        <f t="shared" si="7"/>
        <v>107900</v>
      </c>
      <c r="H113" s="129">
        <f t="shared" si="7"/>
        <v>114000</v>
      </c>
    </row>
    <row r="114" spans="1:8" ht="20.399999999999999">
      <c r="A114" s="113" t="s">
        <v>475</v>
      </c>
      <c r="B114" s="127" t="s">
        <v>346</v>
      </c>
      <c r="C114" s="128" t="s">
        <v>16</v>
      </c>
      <c r="D114" s="128" t="s">
        <v>262</v>
      </c>
      <c r="E114" s="128" t="s">
        <v>192</v>
      </c>
      <c r="F114" s="128" t="s">
        <v>347</v>
      </c>
      <c r="G114" s="129">
        <f t="shared" si="7"/>
        <v>107900</v>
      </c>
      <c r="H114" s="129">
        <f t="shared" si="7"/>
        <v>114000</v>
      </c>
    </row>
    <row r="115" spans="1:8" ht="20.399999999999999">
      <c r="A115" s="113" t="s">
        <v>476</v>
      </c>
      <c r="B115" s="127" t="s">
        <v>173</v>
      </c>
      <c r="C115" s="128" t="s">
        <v>16</v>
      </c>
      <c r="D115" s="128" t="s">
        <v>262</v>
      </c>
      <c r="E115" s="128" t="s">
        <v>192</v>
      </c>
      <c r="F115" s="128" t="s">
        <v>174</v>
      </c>
      <c r="G115" s="129">
        <f t="shared" si="7"/>
        <v>107900</v>
      </c>
      <c r="H115" s="129">
        <f t="shared" si="7"/>
        <v>114000</v>
      </c>
    </row>
    <row r="116" spans="1:8" ht="20.399999999999999">
      <c r="A116" s="113" t="s">
        <v>477</v>
      </c>
      <c r="B116" s="130" t="s">
        <v>173</v>
      </c>
      <c r="C116" s="131" t="s">
        <v>16</v>
      </c>
      <c r="D116" s="131" t="s">
        <v>262</v>
      </c>
      <c r="E116" s="131" t="s">
        <v>192</v>
      </c>
      <c r="F116" s="131" t="s">
        <v>174</v>
      </c>
      <c r="G116" s="132">
        <v>107900</v>
      </c>
      <c r="H116" s="132">
        <v>114000</v>
      </c>
    </row>
    <row r="117" spans="1:8">
      <c r="A117" s="113" t="s">
        <v>478</v>
      </c>
      <c r="B117" s="127" t="s">
        <v>316</v>
      </c>
      <c r="C117" s="128" t="s">
        <v>16</v>
      </c>
      <c r="D117" s="128" t="s">
        <v>479</v>
      </c>
      <c r="E117" s="128" t="s">
        <v>159</v>
      </c>
      <c r="F117" s="128" t="s">
        <v>159</v>
      </c>
      <c r="G117" s="129">
        <f>G118+G126+G134</f>
        <v>1039562</v>
      </c>
      <c r="H117" s="129">
        <f>H118+H126+H134</f>
        <v>1039562</v>
      </c>
    </row>
    <row r="118" spans="1:8">
      <c r="A118" s="113" t="s">
        <v>480</v>
      </c>
      <c r="B118" s="127" t="s">
        <v>193</v>
      </c>
      <c r="C118" s="128" t="s">
        <v>16</v>
      </c>
      <c r="D118" s="128" t="s">
        <v>263</v>
      </c>
      <c r="E118" s="128" t="s">
        <v>159</v>
      </c>
      <c r="F118" s="128" t="s">
        <v>159</v>
      </c>
      <c r="G118" s="129">
        <f t="shared" ref="G118:H124" si="8">G119</f>
        <v>200000</v>
      </c>
      <c r="H118" s="129">
        <f t="shared" si="8"/>
        <v>200000</v>
      </c>
    </row>
    <row r="119" spans="1:8">
      <c r="A119" s="113" t="s">
        <v>481</v>
      </c>
      <c r="B119" s="127" t="s">
        <v>341</v>
      </c>
      <c r="C119" s="128" t="s">
        <v>16</v>
      </c>
      <c r="D119" s="128" t="s">
        <v>263</v>
      </c>
      <c r="E119" s="128" t="s">
        <v>603</v>
      </c>
      <c r="F119" s="128" t="s">
        <v>159</v>
      </c>
      <c r="G119" s="129">
        <f t="shared" si="8"/>
        <v>200000</v>
      </c>
      <c r="H119" s="129">
        <f t="shared" si="8"/>
        <v>200000</v>
      </c>
    </row>
    <row r="120" spans="1:8" ht="20.399999999999999">
      <c r="A120" s="113" t="s">
        <v>482</v>
      </c>
      <c r="B120" s="127" t="s">
        <v>483</v>
      </c>
      <c r="C120" s="128" t="s">
        <v>16</v>
      </c>
      <c r="D120" s="128" t="s">
        <v>263</v>
      </c>
      <c r="E120" s="128" t="s">
        <v>629</v>
      </c>
      <c r="F120" s="128" t="s">
        <v>159</v>
      </c>
      <c r="G120" s="129">
        <f t="shared" si="8"/>
        <v>200000</v>
      </c>
      <c r="H120" s="129">
        <f t="shared" si="8"/>
        <v>200000</v>
      </c>
    </row>
    <row r="121" spans="1:8" ht="30.6">
      <c r="A121" s="113" t="s">
        <v>484</v>
      </c>
      <c r="B121" s="127" t="s">
        <v>194</v>
      </c>
      <c r="C121" s="128" t="s">
        <v>16</v>
      </c>
      <c r="D121" s="128" t="s">
        <v>263</v>
      </c>
      <c r="E121" s="128" t="s">
        <v>630</v>
      </c>
      <c r="F121" s="128" t="s">
        <v>159</v>
      </c>
      <c r="G121" s="129">
        <f t="shared" si="8"/>
        <v>200000</v>
      </c>
      <c r="H121" s="129">
        <f t="shared" si="8"/>
        <v>200000</v>
      </c>
    </row>
    <row r="122" spans="1:8" ht="20.399999999999999">
      <c r="A122" s="113" t="s">
        <v>485</v>
      </c>
      <c r="B122" s="127" t="s">
        <v>344</v>
      </c>
      <c r="C122" s="128" t="s">
        <v>16</v>
      </c>
      <c r="D122" s="128" t="s">
        <v>263</v>
      </c>
      <c r="E122" s="128" t="s">
        <v>630</v>
      </c>
      <c r="F122" s="128" t="s">
        <v>345</v>
      </c>
      <c r="G122" s="129">
        <f t="shared" si="8"/>
        <v>200000</v>
      </c>
      <c r="H122" s="129">
        <f t="shared" si="8"/>
        <v>200000</v>
      </c>
    </row>
    <row r="123" spans="1:8" ht="20.399999999999999">
      <c r="A123" s="113" t="s">
        <v>486</v>
      </c>
      <c r="B123" s="127" t="s">
        <v>346</v>
      </c>
      <c r="C123" s="128" t="s">
        <v>16</v>
      </c>
      <c r="D123" s="128" t="s">
        <v>263</v>
      </c>
      <c r="E123" s="128" t="s">
        <v>630</v>
      </c>
      <c r="F123" s="128" t="s">
        <v>347</v>
      </c>
      <c r="G123" s="129">
        <f t="shared" si="8"/>
        <v>200000</v>
      </c>
      <c r="H123" s="129">
        <f t="shared" si="8"/>
        <v>200000</v>
      </c>
    </row>
    <row r="124" spans="1:8" ht="20.399999999999999">
      <c r="A124" s="113" t="s">
        <v>487</v>
      </c>
      <c r="B124" s="127" t="s">
        <v>173</v>
      </c>
      <c r="C124" s="128" t="s">
        <v>16</v>
      </c>
      <c r="D124" s="128" t="s">
        <v>263</v>
      </c>
      <c r="E124" s="128" t="s">
        <v>630</v>
      </c>
      <c r="F124" s="128" t="s">
        <v>174</v>
      </c>
      <c r="G124" s="129">
        <f t="shared" si="8"/>
        <v>200000</v>
      </c>
      <c r="H124" s="129">
        <f t="shared" si="8"/>
        <v>200000</v>
      </c>
    </row>
    <row r="125" spans="1:8" ht="20.399999999999999">
      <c r="A125" s="113" t="s">
        <v>488</v>
      </c>
      <c r="B125" s="130" t="s">
        <v>173</v>
      </c>
      <c r="C125" s="131" t="s">
        <v>16</v>
      </c>
      <c r="D125" s="131" t="s">
        <v>263</v>
      </c>
      <c r="E125" s="154" t="s">
        <v>630</v>
      </c>
      <c r="F125" s="131" t="s">
        <v>174</v>
      </c>
      <c r="G125" s="132">
        <v>200000</v>
      </c>
      <c r="H125" s="132">
        <v>200000</v>
      </c>
    </row>
    <row r="126" spans="1:8">
      <c r="A126" s="113" t="s">
        <v>489</v>
      </c>
      <c r="B126" s="127" t="s">
        <v>253</v>
      </c>
      <c r="C126" s="128" t="s">
        <v>16</v>
      </c>
      <c r="D126" s="128" t="s">
        <v>267</v>
      </c>
      <c r="E126" s="128" t="s">
        <v>159</v>
      </c>
      <c r="F126" s="128" t="s">
        <v>159</v>
      </c>
      <c r="G126" s="129">
        <v>6194</v>
      </c>
      <c r="H126" s="129">
        <v>6194</v>
      </c>
    </row>
    <row r="127" spans="1:8">
      <c r="A127" s="113" t="s">
        <v>490</v>
      </c>
      <c r="B127" s="127" t="s">
        <v>386</v>
      </c>
      <c r="C127" s="128" t="s">
        <v>16</v>
      </c>
      <c r="D127" s="128" t="s">
        <v>267</v>
      </c>
      <c r="E127" s="128" t="s">
        <v>612</v>
      </c>
      <c r="F127" s="128" t="s">
        <v>159</v>
      </c>
      <c r="G127" s="129">
        <v>6194</v>
      </c>
      <c r="H127" s="129">
        <v>6194</v>
      </c>
    </row>
    <row r="128" spans="1:8" ht="20.399999999999999">
      <c r="A128" s="113" t="s">
        <v>491</v>
      </c>
      <c r="B128" s="127" t="s">
        <v>201</v>
      </c>
      <c r="C128" s="128" t="s">
        <v>16</v>
      </c>
      <c r="D128" s="128" t="s">
        <v>267</v>
      </c>
      <c r="E128" s="128" t="s">
        <v>613</v>
      </c>
      <c r="F128" s="128" t="s">
        <v>159</v>
      </c>
      <c r="G128" s="129">
        <v>6194</v>
      </c>
      <c r="H128" s="129">
        <v>6194</v>
      </c>
    </row>
    <row r="129" spans="1:8" ht="30.6">
      <c r="A129" s="113" t="s">
        <v>492</v>
      </c>
      <c r="B129" s="127" t="s">
        <v>493</v>
      </c>
      <c r="C129" s="128" t="s">
        <v>16</v>
      </c>
      <c r="D129" s="128" t="s">
        <v>267</v>
      </c>
      <c r="E129" s="128" t="s">
        <v>631</v>
      </c>
      <c r="F129" s="128" t="s">
        <v>159</v>
      </c>
      <c r="G129" s="129">
        <v>6194</v>
      </c>
      <c r="H129" s="129">
        <v>6194</v>
      </c>
    </row>
    <row r="130" spans="1:8" ht="20.399999999999999">
      <c r="A130" s="113" t="s">
        <v>494</v>
      </c>
      <c r="B130" s="127" t="s">
        <v>344</v>
      </c>
      <c r="C130" s="128" t="s">
        <v>16</v>
      </c>
      <c r="D130" s="128" t="s">
        <v>267</v>
      </c>
      <c r="E130" s="128" t="s">
        <v>631</v>
      </c>
      <c r="F130" s="128" t="s">
        <v>345</v>
      </c>
      <c r="G130" s="129">
        <v>6194</v>
      </c>
      <c r="H130" s="129">
        <v>6194</v>
      </c>
    </row>
    <row r="131" spans="1:8" ht="20.399999999999999">
      <c r="A131" s="113" t="s">
        <v>495</v>
      </c>
      <c r="B131" s="127" t="s">
        <v>346</v>
      </c>
      <c r="C131" s="128" t="s">
        <v>16</v>
      </c>
      <c r="D131" s="128" t="s">
        <v>267</v>
      </c>
      <c r="E131" s="128" t="s">
        <v>631</v>
      </c>
      <c r="F131" s="128" t="s">
        <v>347</v>
      </c>
      <c r="G131" s="129">
        <v>6194</v>
      </c>
      <c r="H131" s="129">
        <v>6194</v>
      </c>
    </row>
    <row r="132" spans="1:8" ht="20.399999999999999">
      <c r="A132" s="113" t="s">
        <v>496</v>
      </c>
      <c r="B132" s="127" t="s">
        <v>173</v>
      </c>
      <c r="C132" s="128" t="s">
        <v>16</v>
      </c>
      <c r="D132" s="128" t="s">
        <v>267</v>
      </c>
      <c r="E132" s="128" t="s">
        <v>631</v>
      </c>
      <c r="F132" s="128" t="s">
        <v>174</v>
      </c>
      <c r="G132" s="129">
        <v>6194</v>
      </c>
      <c r="H132" s="129">
        <v>6194</v>
      </c>
    </row>
    <row r="133" spans="1:8" ht="20.399999999999999">
      <c r="A133" s="113" t="s">
        <v>497</v>
      </c>
      <c r="B133" s="130" t="s">
        <v>173</v>
      </c>
      <c r="C133" s="131" t="s">
        <v>16</v>
      </c>
      <c r="D133" s="131" t="s">
        <v>267</v>
      </c>
      <c r="E133" s="154" t="s">
        <v>631</v>
      </c>
      <c r="F133" s="131" t="s">
        <v>174</v>
      </c>
      <c r="G133" s="132">
        <v>6194</v>
      </c>
      <c r="H133" s="132">
        <v>6194</v>
      </c>
    </row>
    <row r="134" spans="1:8">
      <c r="A134" s="113" t="s">
        <v>498</v>
      </c>
      <c r="B134" s="127" t="s">
        <v>195</v>
      </c>
      <c r="C134" s="128" t="s">
        <v>16</v>
      </c>
      <c r="D134" s="128" t="s">
        <v>264</v>
      </c>
      <c r="E134" s="128" t="s">
        <v>159</v>
      </c>
      <c r="F134" s="128" t="s">
        <v>159</v>
      </c>
      <c r="G134" s="129">
        <v>833368</v>
      </c>
      <c r="H134" s="129">
        <v>833368</v>
      </c>
    </row>
    <row r="135" spans="1:8">
      <c r="A135" s="113" t="s">
        <v>499</v>
      </c>
      <c r="B135" s="127" t="s">
        <v>341</v>
      </c>
      <c r="C135" s="128" t="s">
        <v>16</v>
      </c>
      <c r="D135" s="128" t="s">
        <v>264</v>
      </c>
      <c r="E135" s="128" t="s">
        <v>603</v>
      </c>
      <c r="F135" s="128" t="s">
        <v>159</v>
      </c>
      <c r="G135" s="129">
        <f>G136</f>
        <v>833368</v>
      </c>
      <c r="H135" s="129">
        <f>H136</f>
        <v>833368</v>
      </c>
    </row>
    <row r="136" spans="1:8" ht="20.399999999999999">
      <c r="A136" s="113" t="s">
        <v>500</v>
      </c>
      <c r="B136" s="127" t="s">
        <v>472</v>
      </c>
      <c r="C136" s="128" t="s">
        <v>16</v>
      </c>
      <c r="D136" s="128" t="s">
        <v>264</v>
      </c>
      <c r="E136" s="128" t="s">
        <v>627</v>
      </c>
      <c r="F136" s="128" t="s">
        <v>159</v>
      </c>
      <c r="G136" s="129">
        <f>G137</f>
        <v>833368</v>
      </c>
      <c r="H136" s="129">
        <f>H137</f>
        <v>833368</v>
      </c>
    </row>
    <row r="137" spans="1:8" ht="40.799999999999997">
      <c r="A137" s="113" t="s">
        <v>501</v>
      </c>
      <c r="B137" s="127" t="s">
        <v>196</v>
      </c>
      <c r="C137" s="128" t="s">
        <v>16</v>
      </c>
      <c r="D137" s="128" t="s">
        <v>264</v>
      </c>
      <c r="E137" s="128" t="s">
        <v>632</v>
      </c>
      <c r="F137" s="128" t="s">
        <v>159</v>
      </c>
      <c r="G137" s="129">
        <f t="shared" ref="G137:H140" si="9">G138</f>
        <v>833368</v>
      </c>
      <c r="H137" s="129">
        <f t="shared" si="9"/>
        <v>833368</v>
      </c>
    </row>
    <row r="138" spans="1:8" ht="20.399999999999999">
      <c r="A138" s="113" t="s">
        <v>502</v>
      </c>
      <c r="B138" s="127" t="s">
        <v>344</v>
      </c>
      <c r="C138" s="128" t="s">
        <v>16</v>
      </c>
      <c r="D138" s="128" t="s">
        <v>264</v>
      </c>
      <c r="E138" s="128" t="s">
        <v>632</v>
      </c>
      <c r="F138" s="128" t="s">
        <v>345</v>
      </c>
      <c r="G138" s="129">
        <f t="shared" si="9"/>
        <v>833368</v>
      </c>
      <c r="H138" s="129">
        <f t="shared" si="9"/>
        <v>833368</v>
      </c>
    </row>
    <row r="139" spans="1:8" ht="20.399999999999999">
      <c r="A139" s="113" t="s">
        <v>503</v>
      </c>
      <c r="B139" s="127" t="s">
        <v>346</v>
      </c>
      <c r="C139" s="128" t="s">
        <v>16</v>
      </c>
      <c r="D139" s="128" t="s">
        <v>264</v>
      </c>
      <c r="E139" s="128" t="s">
        <v>632</v>
      </c>
      <c r="F139" s="128" t="s">
        <v>347</v>
      </c>
      <c r="G139" s="129">
        <f t="shared" si="9"/>
        <v>833368</v>
      </c>
      <c r="H139" s="129">
        <f t="shared" si="9"/>
        <v>833368</v>
      </c>
    </row>
    <row r="140" spans="1:8" ht="20.399999999999999">
      <c r="A140" s="113" t="s">
        <v>504</v>
      </c>
      <c r="B140" s="127" t="s">
        <v>173</v>
      </c>
      <c r="C140" s="128" t="s">
        <v>16</v>
      </c>
      <c r="D140" s="128" t="s">
        <v>264</v>
      </c>
      <c r="E140" s="128" t="s">
        <v>632</v>
      </c>
      <c r="F140" s="128" t="s">
        <v>174</v>
      </c>
      <c r="G140" s="129">
        <f t="shared" si="9"/>
        <v>833368</v>
      </c>
      <c r="H140" s="129">
        <f t="shared" si="9"/>
        <v>833368</v>
      </c>
    </row>
    <row r="141" spans="1:8" ht="20.399999999999999">
      <c r="A141" s="113" t="s">
        <v>505</v>
      </c>
      <c r="B141" s="130" t="s">
        <v>173</v>
      </c>
      <c r="C141" s="131" t="s">
        <v>16</v>
      </c>
      <c r="D141" s="131" t="s">
        <v>264</v>
      </c>
      <c r="E141" s="154" t="s">
        <v>632</v>
      </c>
      <c r="F141" s="131" t="s">
        <v>174</v>
      </c>
      <c r="G141" s="132">
        <v>833368</v>
      </c>
      <c r="H141" s="132">
        <v>833368</v>
      </c>
    </row>
    <row r="142" spans="1:8">
      <c r="A142" s="113" t="s">
        <v>521</v>
      </c>
      <c r="B142" s="127" t="s">
        <v>274</v>
      </c>
      <c r="C142" s="128" t="s">
        <v>16</v>
      </c>
      <c r="D142" s="128" t="s">
        <v>284</v>
      </c>
      <c r="E142" s="128" t="s">
        <v>159</v>
      </c>
      <c r="F142" s="128" t="s">
        <v>159</v>
      </c>
      <c r="G142" s="129">
        <v>12000</v>
      </c>
      <c r="H142" s="129">
        <v>12000</v>
      </c>
    </row>
    <row r="143" spans="1:8">
      <c r="A143" s="113" t="s">
        <v>522</v>
      </c>
      <c r="B143" s="127" t="s">
        <v>200</v>
      </c>
      <c r="C143" s="128" t="s">
        <v>16</v>
      </c>
      <c r="D143" s="128" t="s">
        <v>265</v>
      </c>
      <c r="E143" s="128" t="s">
        <v>159</v>
      </c>
      <c r="F143" s="128" t="s">
        <v>159</v>
      </c>
      <c r="G143" s="129">
        <v>12000</v>
      </c>
      <c r="H143" s="129">
        <v>12000</v>
      </c>
    </row>
    <row r="144" spans="1:8">
      <c r="A144" s="113" t="s">
        <v>523</v>
      </c>
      <c r="B144" s="127" t="s">
        <v>386</v>
      </c>
      <c r="C144" s="128" t="s">
        <v>16</v>
      </c>
      <c r="D144" s="128" t="s">
        <v>265</v>
      </c>
      <c r="E144" s="128" t="s">
        <v>612</v>
      </c>
      <c r="F144" s="128" t="s">
        <v>159</v>
      </c>
      <c r="G144" s="129">
        <v>12000</v>
      </c>
      <c r="H144" s="129">
        <v>12000</v>
      </c>
    </row>
    <row r="145" spans="1:8" ht="20.399999999999999">
      <c r="A145" s="113" t="s">
        <v>345</v>
      </c>
      <c r="B145" s="127" t="s">
        <v>201</v>
      </c>
      <c r="C145" s="128" t="s">
        <v>16</v>
      </c>
      <c r="D145" s="128" t="s">
        <v>265</v>
      </c>
      <c r="E145" s="128" t="s">
        <v>613</v>
      </c>
      <c r="F145" s="128" t="s">
        <v>159</v>
      </c>
      <c r="G145" s="129">
        <v>12000</v>
      </c>
      <c r="H145" s="129">
        <v>12000</v>
      </c>
    </row>
    <row r="146" spans="1:8" ht="20.399999999999999">
      <c r="A146" s="113" t="s">
        <v>524</v>
      </c>
      <c r="B146" s="127" t="s">
        <v>201</v>
      </c>
      <c r="C146" s="128" t="s">
        <v>16</v>
      </c>
      <c r="D146" s="128" t="s">
        <v>265</v>
      </c>
      <c r="E146" s="128" t="s">
        <v>636</v>
      </c>
      <c r="F146" s="128" t="s">
        <v>159</v>
      </c>
      <c r="G146" s="129">
        <v>12000</v>
      </c>
      <c r="H146" s="129">
        <v>12000</v>
      </c>
    </row>
    <row r="147" spans="1:8">
      <c r="A147" s="113" t="s">
        <v>525</v>
      </c>
      <c r="B147" s="127" t="s">
        <v>526</v>
      </c>
      <c r="C147" s="128" t="s">
        <v>16</v>
      </c>
      <c r="D147" s="128" t="s">
        <v>265</v>
      </c>
      <c r="E147" s="128" t="s">
        <v>636</v>
      </c>
      <c r="F147" s="128" t="s">
        <v>527</v>
      </c>
      <c r="G147" s="129">
        <v>12000</v>
      </c>
      <c r="H147" s="129">
        <v>12000</v>
      </c>
    </row>
    <row r="148" spans="1:8">
      <c r="A148" s="113" t="s">
        <v>528</v>
      </c>
      <c r="B148" s="127" t="s">
        <v>529</v>
      </c>
      <c r="C148" s="128" t="s">
        <v>16</v>
      </c>
      <c r="D148" s="128" t="s">
        <v>265</v>
      </c>
      <c r="E148" s="128" t="s">
        <v>636</v>
      </c>
      <c r="F148" s="128" t="s">
        <v>530</v>
      </c>
      <c r="G148" s="129">
        <v>12000</v>
      </c>
      <c r="H148" s="129">
        <v>12000</v>
      </c>
    </row>
    <row r="149" spans="1:8">
      <c r="A149" s="113" t="s">
        <v>531</v>
      </c>
      <c r="B149" s="127" t="s">
        <v>202</v>
      </c>
      <c r="C149" s="128" t="s">
        <v>16</v>
      </c>
      <c r="D149" s="128" t="s">
        <v>265</v>
      </c>
      <c r="E149" s="128" t="s">
        <v>636</v>
      </c>
      <c r="F149" s="128" t="s">
        <v>203</v>
      </c>
      <c r="G149" s="129">
        <v>12000</v>
      </c>
      <c r="H149" s="129">
        <v>12000</v>
      </c>
    </row>
    <row r="150" spans="1:8">
      <c r="A150" s="113" t="s">
        <v>532</v>
      </c>
      <c r="B150" s="130" t="s">
        <v>202</v>
      </c>
      <c r="C150" s="131" t="s">
        <v>16</v>
      </c>
      <c r="D150" s="131" t="s">
        <v>265</v>
      </c>
      <c r="E150" s="154" t="s">
        <v>636</v>
      </c>
      <c r="F150" s="131" t="s">
        <v>203</v>
      </c>
      <c r="G150" s="132">
        <v>12000</v>
      </c>
      <c r="H150" s="132">
        <v>12000</v>
      </c>
    </row>
    <row r="151" spans="1:8">
      <c r="A151" s="113" t="s">
        <v>533</v>
      </c>
      <c r="B151" s="127" t="s">
        <v>272</v>
      </c>
      <c r="C151" s="128" t="s">
        <v>16</v>
      </c>
      <c r="D151" s="128" t="s">
        <v>534</v>
      </c>
      <c r="E151" s="128" t="s">
        <v>159</v>
      </c>
      <c r="F151" s="128" t="s">
        <v>159</v>
      </c>
      <c r="G151" s="129">
        <f t="shared" ref="G151:H154" si="10">G152</f>
        <v>1563008</v>
      </c>
      <c r="H151" s="129">
        <f t="shared" si="10"/>
        <v>1563008</v>
      </c>
    </row>
    <row r="152" spans="1:8">
      <c r="A152" s="113" t="s">
        <v>535</v>
      </c>
      <c r="B152" s="127" t="s">
        <v>204</v>
      </c>
      <c r="C152" s="128" t="s">
        <v>16</v>
      </c>
      <c r="D152" s="128" t="s">
        <v>266</v>
      </c>
      <c r="E152" s="128" t="s">
        <v>159</v>
      </c>
      <c r="F152" s="128" t="s">
        <v>159</v>
      </c>
      <c r="G152" s="129">
        <f t="shared" si="10"/>
        <v>1563008</v>
      </c>
      <c r="H152" s="129">
        <f t="shared" si="10"/>
        <v>1563008</v>
      </c>
    </row>
    <row r="153" spans="1:8">
      <c r="A153" s="113" t="s">
        <v>536</v>
      </c>
      <c r="B153" s="127" t="s">
        <v>341</v>
      </c>
      <c r="C153" s="128" t="s">
        <v>16</v>
      </c>
      <c r="D153" s="128" t="s">
        <v>266</v>
      </c>
      <c r="E153" s="128" t="s">
        <v>603</v>
      </c>
      <c r="F153" s="128" t="s">
        <v>159</v>
      </c>
      <c r="G153" s="129">
        <f t="shared" si="10"/>
        <v>1563008</v>
      </c>
      <c r="H153" s="129">
        <f t="shared" si="10"/>
        <v>1563008</v>
      </c>
    </row>
    <row r="154" spans="1:8" ht="20.399999999999999">
      <c r="A154" s="113" t="s">
        <v>537</v>
      </c>
      <c r="B154" s="127" t="s">
        <v>538</v>
      </c>
      <c r="C154" s="128" t="s">
        <v>16</v>
      </c>
      <c r="D154" s="128" t="s">
        <v>266</v>
      </c>
      <c r="E154" s="128" t="s">
        <v>637</v>
      </c>
      <c r="F154" s="128" t="s">
        <v>159</v>
      </c>
      <c r="G154" s="129">
        <f t="shared" si="10"/>
        <v>1563008</v>
      </c>
      <c r="H154" s="129">
        <f t="shared" si="10"/>
        <v>1563008</v>
      </c>
    </row>
    <row r="155" spans="1:8" ht="40.799999999999997">
      <c r="A155" s="113" t="s">
        <v>539</v>
      </c>
      <c r="B155" s="127" t="s">
        <v>205</v>
      </c>
      <c r="C155" s="128" t="s">
        <v>16</v>
      </c>
      <c r="D155" s="128" t="s">
        <v>266</v>
      </c>
      <c r="E155" s="128" t="s">
        <v>638</v>
      </c>
      <c r="F155" s="128" t="s">
        <v>159</v>
      </c>
      <c r="G155" s="129">
        <f>G156+G162+G171</f>
        <v>1563008</v>
      </c>
      <c r="H155" s="129">
        <v>1563008</v>
      </c>
    </row>
    <row r="156" spans="1:8" ht="40.799999999999997">
      <c r="A156" s="113" t="s">
        <v>540</v>
      </c>
      <c r="B156" s="127" t="s">
        <v>339</v>
      </c>
      <c r="C156" s="128" t="s">
        <v>16</v>
      </c>
      <c r="D156" s="128" t="s">
        <v>266</v>
      </c>
      <c r="E156" s="128" t="s">
        <v>638</v>
      </c>
      <c r="F156" s="128" t="s">
        <v>100</v>
      </c>
      <c r="G156" s="129">
        <v>843903</v>
      </c>
      <c r="H156" s="129">
        <f>G156</f>
        <v>843903</v>
      </c>
    </row>
    <row r="157" spans="1:8">
      <c r="A157" s="113" t="s">
        <v>541</v>
      </c>
      <c r="B157" s="127" t="s">
        <v>542</v>
      </c>
      <c r="C157" s="128" t="s">
        <v>16</v>
      </c>
      <c r="D157" s="128" t="s">
        <v>266</v>
      </c>
      <c r="E157" s="128" t="s">
        <v>638</v>
      </c>
      <c r="F157" s="128" t="s">
        <v>96</v>
      </c>
      <c r="G157" s="129">
        <f>G158+G160</f>
        <v>809178</v>
      </c>
      <c r="H157" s="129">
        <f>H158+H160</f>
        <v>809178</v>
      </c>
    </row>
    <row r="158" spans="1:8" ht="20.399999999999999">
      <c r="A158" s="113" t="s">
        <v>543</v>
      </c>
      <c r="B158" s="127" t="s">
        <v>207</v>
      </c>
      <c r="C158" s="128" t="s">
        <v>16</v>
      </c>
      <c r="D158" s="128" t="s">
        <v>266</v>
      </c>
      <c r="E158" s="128" t="s">
        <v>638</v>
      </c>
      <c r="F158" s="128" t="s">
        <v>208</v>
      </c>
      <c r="G158" s="129">
        <f>G159</f>
        <v>780520</v>
      </c>
      <c r="H158" s="129">
        <f>H159</f>
        <v>780520</v>
      </c>
    </row>
    <row r="159" spans="1:8" ht="20.399999999999999">
      <c r="A159" s="113" t="s">
        <v>544</v>
      </c>
      <c r="B159" s="130" t="s">
        <v>207</v>
      </c>
      <c r="C159" s="131" t="s">
        <v>16</v>
      </c>
      <c r="D159" s="131" t="s">
        <v>266</v>
      </c>
      <c r="E159" s="154" t="s">
        <v>638</v>
      </c>
      <c r="F159" s="131" t="s">
        <v>208</v>
      </c>
      <c r="G159" s="132">
        <v>780520</v>
      </c>
      <c r="H159" s="132">
        <v>780520</v>
      </c>
    </row>
    <row r="160" spans="1:8" ht="20.399999999999999">
      <c r="A160" s="113" t="s">
        <v>545</v>
      </c>
      <c r="B160" s="127" t="s">
        <v>209</v>
      </c>
      <c r="C160" s="128" t="s">
        <v>16</v>
      </c>
      <c r="D160" s="128" t="s">
        <v>266</v>
      </c>
      <c r="E160" s="128" t="s">
        <v>638</v>
      </c>
      <c r="F160" s="128" t="s">
        <v>210</v>
      </c>
      <c r="G160" s="129">
        <f>G161</f>
        <v>28658</v>
      </c>
      <c r="H160" s="129">
        <f>H161</f>
        <v>28658</v>
      </c>
    </row>
    <row r="161" spans="1:8" ht="20.399999999999999">
      <c r="A161" s="113" t="s">
        <v>546</v>
      </c>
      <c r="B161" s="130" t="s">
        <v>209</v>
      </c>
      <c r="C161" s="131" t="s">
        <v>16</v>
      </c>
      <c r="D161" s="131" t="s">
        <v>266</v>
      </c>
      <c r="E161" s="154" t="s">
        <v>638</v>
      </c>
      <c r="F161" s="131" t="s">
        <v>210</v>
      </c>
      <c r="G161" s="132">
        <v>28658</v>
      </c>
      <c r="H161" s="132">
        <v>28658</v>
      </c>
    </row>
    <row r="162" spans="1:8" ht="20.399999999999999">
      <c r="A162" s="113" t="s">
        <v>547</v>
      </c>
      <c r="B162" s="127" t="s">
        <v>344</v>
      </c>
      <c r="C162" s="128" t="s">
        <v>16</v>
      </c>
      <c r="D162" s="128" t="s">
        <v>266</v>
      </c>
      <c r="E162" s="128" t="s">
        <v>638</v>
      </c>
      <c r="F162" s="128" t="s">
        <v>345</v>
      </c>
      <c r="G162" s="129">
        <f t="shared" ref="G162:H164" si="11">G163</f>
        <v>147730</v>
      </c>
      <c r="H162" s="129">
        <f t="shared" si="11"/>
        <v>147730</v>
      </c>
    </row>
    <row r="163" spans="1:8" ht="20.399999999999999">
      <c r="A163" s="113" t="s">
        <v>548</v>
      </c>
      <c r="B163" s="127" t="s">
        <v>346</v>
      </c>
      <c r="C163" s="128" t="s">
        <v>16</v>
      </c>
      <c r="D163" s="128" t="s">
        <v>266</v>
      </c>
      <c r="E163" s="128" t="s">
        <v>638</v>
      </c>
      <c r="F163" s="128" t="s">
        <v>347</v>
      </c>
      <c r="G163" s="129">
        <f t="shared" si="11"/>
        <v>147730</v>
      </c>
      <c r="H163" s="129">
        <f t="shared" si="11"/>
        <v>147730</v>
      </c>
    </row>
    <row r="164" spans="1:8" ht="20.399999999999999">
      <c r="A164" s="113" t="s">
        <v>549</v>
      </c>
      <c r="B164" s="127" t="s">
        <v>173</v>
      </c>
      <c r="C164" s="128" t="s">
        <v>16</v>
      </c>
      <c r="D164" s="128" t="s">
        <v>266</v>
      </c>
      <c r="E164" s="128" t="s">
        <v>638</v>
      </c>
      <c r="F164" s="128" t="s">
        <v>174</v>
      </c>
      <c r="G164" s="129">
        <f t="shared" si="11"/>
        <v>147730</v>
      </c>
      <c r="H164" s="129">
        <f t="shared" si="11"/>
        <v>147730</v>
      </c>
    </row>
    <row r="165" spans="1:8" ht="20.399999999999999">
      <c r="A165" s="113" t="s">
        <v>550</v>
      </c>
      <c r="B165" s="130" t="s">
        <v>173</v>
      </c>
      <c r="C165" s="131" t="s">
        <v>16</v>
      </c>
      <c r="D165" s="131" t="s">
        <v>266</v>
      </c>
      <c r="E165" s="131" t="s">
        <v>638</v>
      </c>
      <c r="F165" s="131" t="s">
        <v>174</v>
      </c>
      <c r="G165" s="132">
        <v>147730</v>
      </c>
      <c r="H165" s="132">
        <v>147730</v>
      </c>
    </row>
    <row r="166" spans="1:8" ht="61.2">
      <c r="A166" s="113" t="s">
        <v>551</v>
      </c>
      <c r="B166" s="133" t="s">
        <v>552</v>
      </c>
      <c r="C166" s="128" t="s">
        <v>16</v>
      </c>
      <c r="D166" s="128" t="s">
        <v>266</v>
      </c>
      <c r="E166" s="128" t="s">
        <v>639</v>
      </c>
      <c r="F166" s="128" t="s">
        <v>159</v>
      </c>
      <c r="G166" s="129">
        <v>76000</v>
      </c>
      <c r="H166" s="129">
        <v>76000</v>
      </c>
    </row>
    <row r="167" spans="1:8" ht="40.799999999999997">
      <c r="A167" s="113" t="s">
        <v>553</v>
      </c>
      <c r="B167" s="127" t="s">
        <v>339</v>
      </c>
      <c r="C167" s="128" t="s">
        <v>16</v>
      </c>
      <c r="D167" s="128" t="s">
        <v>266</v>
      </c>
      <c r="E167" s="128" t="s">
        <v>639</v>
      </c>
      <c r="F167" s="128" t="s">
        <v>100</v>
      </c>
      <c r="G167" s="129">
        <v>76000</v>
      </c>
      <c r="H167" s="129">
        <v>76000</v>
      </c>
    </row>
    <row r="168" spans="1:8">
      <c r="A168" s="113" t="s">
        <v>554</v>
      </c>
      <c r="B168" s="127" t="s">
        <v>542</v>
      </c>
      <c r="C168" s="128" t="s">
        <v>16</v>
      </c>
      <c r="D168" s="128" t="s">
        <v>266</v>
      </c>
      <c r="E168" s="128" t="s">
        <v>639</v>
      </c>
      <c r="F168" s="128" t="s">
        <v>96</v>
      </c>
      <c r="G168" s="129">
        <v>76000</v>
      </c>
      <c r="H168" s="129">
        <v>76000</v>
      </c>
    </row>
    <row r="169" spans="1:8" ht="20.399999999999999">
      <c r="A169" s="113" t="s">
        <v>555</v>
      </c>
      <c r="B169" s="127" t="s">
        <v>207</v>
      </c>
      <c r="C169" s="128" t="s">
        <v>16</v>
      </c>
      <c r="D169" s="128" t="s">
        <v>266</v>
      </c>
      <c r="E169" s="128" t="s">
        <v>639</v>
      </c>
      <c r="F169" s="128" t="s">
        <v>208</v>
      </c>
      <c r="G169" s="129">
        <v>76000</v>
      </c>
      <c r="H169" s="129">
        <v>76000</v>
      </c>
    </row>
    <row r="170" spans="1:8" ht="20.399999999999999">
      <c r="A170" s="113" t="s">
        <v>556</v>
      </c>
      <c r="B170" s="130" t="s">
        <v>207</v>
      </c>
      <c r="C170" s="131" t="s">
        <v>16</v>
      </c>
      <c r="D170" s="131" t="s">
        <v>266</v>
      </c>
      <c r="E170" s="154" t="s">
        <v>639</v>
      </c>
      <c r="F170" s="131" t="s">
        <v>208</v>
      </c>
      <c r="G170" s="132">
        <v>87190</v>
      </c>
      <c r="H170" s="132">
        <v>87190</v>
      </c>
    </row>
    <row r="171" spans="1:8" ht="40.799999999999997">
      <c r="A171" s="113" t="s">
        <v>557</v>
      </c>
      <c r="B171" s="127" t="s">
        <v>558</v>
      </c>
      <c r="C171" s="128" t="s">
        <v>16</v>
      </c>
      <c r="D171" s="128" t="s">
        <v>266</v>
      </c>
      <c r="E171" s="128" t="s">
        <v>640</v>
      </c>
      <c r="F171" s="128" t="s">
        <v>159</v>
      </c>
      <c r="G171" s="129">
        <f>G172</f>
        <v>571375</v>
      </c>
      <c r="H171" s="129">
        <v>503910</v>
      </c>
    </row>
    <row r="172" spans="1:8" ht="20.399999999999999">
      <c r="A172" s="113" t="s">
        <v>559</v>
      </c>
      <c r="B172" s="127" t="s">
        <v>344</v>
      </c>
      <c r="C172" s="128" t="s">
        <v>16</v>
      </c>
      <c r="D172" s="128" t="s">
        <v>266</v>
      </c>
      <c r="E172" s="128" t="s">
        <v>640</v>
      </c>
      <c r="F172" s="128" t="s">
        <v>345</v>
      </c>
      <c r="G172" s="129">
        <f>G173</f>
        <v>571375</v>
      </c>
      <c r="H172" s="129">
        <v>503910</v>
      </c>
    </row>
    <row r="173" spans="1:8" ht="20.399999999999999">
      <c r="A173" s="113" t="s">
        <v>560</v>
      </c>
      <c r="B173" s="127" t="s">
        <v>346</v>
      </c>
      <c r="C173" s="128" t="s">
        <v>16</v>
      </c>
      <c r="D173" s="128" t="s">
        <v>266</v>
      </c>
      <c r="E173" s="128" t="s">
        <v>640</v>
      </c>
      <c r="F173" s="128" t="s">
        <v>347</v>
      </c>
      <c r="G173" s="129">
        <f>G174</f>
        <v>571375</v>
      </c>
      <c r="H173" s="129">
        <v>503910</v>
      </c>
    </row>
    <row r="174" spans="1:8" ht="20.399999999999999">
      <c r="A174" s="113" t="s">
        <v>561</v>
      </c>
      <c r="B174" s="127" t="s">
        <v>173</v>
      </c>
      <c r="C174" s="128" t="s">
        <v>16</v>
      </c>
      <c r="D174" s="128" t="s">
        <v>266</v>
      </c>
      <c r="E174" s="128" t="s">
        <v>640</v>
      </c>
      <c r="F174" s="128" t="s">
        <v>174</v>
      </c>
      <c r="G174" s="129">
        <f>G175</f>
        <v>571375</v>
      </c>
      <c r="H174" s="129">
        <v>503910</v>
      </c>
    </row>
    <row r="175" spans="1:8" ht="20.399999999999999">
      <c r="A175" s="113" t="s">
        <v>562</v>
      </c>
      <c r="B175" s="130" t="s">
        <v>173</v>
      </c>
      <c r="C175" s="131" t="s">
        <v>16</v>
      </c>
      <c r="D175" s="131" t="s">
        <v>266</v>
      </c>
      <c r="E175" s="131" t="s">
        <v>640</v>
      </c>
      <c r="F175" s="131" t="s">
        <v>174</v>
      </c>
      <c r="G175" s="132">
        <v>571375</v>
      </c>
      <c r="H175" s="132">
        <v>571375</v>
      </c>
    </row>
    <row r="176" spans="1:8">
      <c r="A176" s="113" t="s">
        <v>563</v>
      </c>
      <c r="B176" s="107" t="s">
        <v>566</v>
      </c>
      <c r="C176" s="108"/>
      <c r="D176" s="108"/>
      <c r="E176" s="108"/>
      <c r="F176" s="108"/>
      <c r="G176" s="109">
        <v>134003</v>
      </c>
      <c r="H176" s="109">
        <v>273911</v>
      </c>
    </row>
    <row r="177" spans="4:4">
      <c r="D177" s="135"/>
    </row>
    <row r="178" spans="4:4">
      <c r="D178" s="135"/>
    </row>
    <row r="179" spans="4:4">
      <c r="D179" s="135"/>
    </row>
    <row r="180" spans="4:4">
      <c r="D180" s="135"/>
    </row>
    <row r="181" spans="4:4">
      <c r="D181" s="135"/>
    </row>
    <row r="182" spans="4:4">
      <c r="D182" s="135"/>
    </row>
    <row r="183" spans="4:4">
      <c r="D183" s="135"/>
    </row>
    <row r="184" spans="4:4">
      <c r="D184" s="135"/>
    </row>
    <row r="185" spans="4:4">
      <c r="D185" s="135"/>
    </row>
    <row r="186" spans="4:4">
      <c r="D186" s="135"/>
    </row>
    <row r="187" spans="4:4">
      <c r="D187" s="135"/>
    </row>
    <row r="188" spans="4:4">
      <c r="D188" s="135"/>
    </row>
    <row r="189" spans="4:4">
      <c r="D189" s="135"/>
    </row>
    <row r="190" spans="4:4">
      <c r="D190" s="135"/>
    </row>
    <row r="191" spans="4:4">
      <c r="D191" s="135"/>
    </row>
    <row r="192" spans="4:4">
      <c r="D192" s="135"/>
    </row>
    <row r="193" spans="4:4">
      <c r="D193" s="135"/>
    </row>
    <row r="194" spans="4:4">
      <c r="D194" s="135"/>
    </row>
    <row r="195" spans="4:4">
      <c r="D195" s="135"/>
    </row>
    <row r="196" spans="4:4">
      <c r="D196" s="135"/>
    </row>
    <row r="197" spans="4:4">
      <c r="D197" s="135"/>
    </row>
    <row r="198" spans="4:4">
      <c r="D198" s="135"/>
    </row>
    <row r="199" spans="4:4">
      <c r="D199" s="135"/>
    </row>
    <row r="200" spans="4:4">
      <c r="D200" s="135"/>
    </row>
    <row r="201" spans="4:4">
      <c r="D201" s="135"/>
    </row>
    <row r="202" spans="4:4">
      <c r="D202" s="135"/>
    </row>
    <row r="203" spans="4:4">
      <c r="D203" s="135"/>
    </row>
    <row r="204" spans="4:4">
      <c r="D204" s="135"/>
    </row>
    <row r="205" spans="4:4">
      <c r="D205" s="135"/>
    </row>
    <row r="206" spans="4:4">
      <c r="D206" s="135"/>
    </row>
    <row r="207" spans="4:4">
      <c r="D207" s="135"/>
    </row>
    <row r="208" spans="4:4">
      <c r="D208" s="135"/>
    </row>
    <row r="209" spans="4:4">
      <c r="D209" s="135"/>
    </row>
    <row r="210" spans="4:4">
      <c r="D210" s="135"/>
    </row>
    <row r="211" spans="4:4">
      <c r="D211" s="135"/>
    </row>
    <row r="212" spans="4:4">
      <c r="D212" s="135"/>
    </row>
    <row r="213" spans="4:4">
      <c r="D213" s="135"/>
    </row>
    <row r="214" spans="4:4">
      <c r="D214" s="135"/>
    </row>
    <row r="215" spans="4:4">
      <c r="D215" s="135"/>
    </row>
    <row r="216" spans="4:4">
      <c r="D216" s="135"/>
    </row>
    <row r="217" spans="4:4">
      <c r="D217" s="135"/>
    </row>
    <row r="218" spans="4:4">
      <c r="D218" s="135"/>
    </row>
    <row r="219" spans="4:4">
      <c r="D219" s="135"/>
    </row>
    <row r="220" spans="4:4">
      <c r="D220" s="135"/>
    </row>
    <row r="221" spans="4:4">
      <c r="D221" s="135"/>
    </row>
    <row r="222" spans="4:4">
      <c r="D222" s="135"/>
    </row>
    <row r="223" spans="4:4">
      <c r="D223" s="135"/>
    </row>
    <row r="224" spans="4:4">
      <c r="D224" s="135"/>
    </row>
    <row r="225" spans="4:4">
      <c r="D225" s="135"/>
    </row>
    <row r="226" spans="4:4">
      <c r="D226" s="135"/>
    </row>
  </sheetData>
  <mergeCells count="6">
    <mergeCell ref="H7:H8"/>
    <mergeCell ref="B4:G6"/>
    <mergeCell ref="A7:A8"/>
    <mergeCell ref="B7:B8"/>
    <mergeCell ref="C7:F7"/>
    <mergeCell ref="G7:G8"/>
  </mergeCells>
  <pageMargins left="0.25" right="0.25" top="0.75" bottom="0.75" header="0.3" footer="0.3"/>
  <pageSetup paperSize="9" scale="91" fitToHeight="0" orientation="portrait" r:id="rId1"/>
  <headerFooter scaleWithDoc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8"/>
  <sheetViews>
    <sheetView topLeftCell="B1" zoomScaleNormal="100" workbookViewId="0">
      <selection activeCell="I16" sqref="I16"/>
    </sheetView>
  </sheetViews>
  <sheetFormatPr defaultColWidth="8.88671875" defaultRowHeight="13.2"/>
  <cols>
    <col min="1" max="1" width="4.33203125" style="136" customWidth="1"/>
    <col min="2" max="2" width="61" style="136" customWidth="1"/>
    <col min="3" max="3" width="11" style="136" customWidth="1"/>
    <col min="4" max="4" width="6.44140625" style="136" customWidth="1"/>
    <col min="5" max="5" width="6.5546875" style="136" customWidth="1"/>
    <col min="6" max="6" width="13.88671875" style="136" customWidth="1"/>
    <col min="7" max="7" width="9.33203125" style="136" customWidth="1"/>
    <col min="8" max="34" width="15.6640625" style="136" customWidth="1"/>
    <col min="35" max="16384" width="8.88671875" style="136"/>
  </cols>
  <sheetData>
    <row r="1" spans="1:7">
      <c r="B1" s="137"/>
      <c r="C1" s="138" t="s">
        <v>568</v>
      </c>
      <c r="D1" s="139"/>
      <c r="E1" s="139"/>
      <c r="F1" s="139"/>
    </row>
    <row r="2" spans="1:7">
      <c r="C2" s="138" t="s">
        <v>293</v>
      </c>
    </row>
    <row r="3" spans="1:7">
      <c r="C3" s="138" t="s">
        <v>651</v>
      </c>
    </row>
    <row r="4" spans="1:7">
      <c r="B4" s="218" t="s">
        <v>583</v>
      </c>
      <c r="C4" s="218"/>
      <c r="D4" s="218"/>
      <c r="E4" s="218"/>
      <c r="F4" s="218"/>
    </row>
    <row r="5" spans="1:7">
      <c r="B5" s="219"/>
      <c r="C5" s="219"/>
      <c r="D5" s="219"/>
      <c r="E5" s="219"/>
      <c r="F5" s="219"/>
    </row>
    <row r="6" spans="1:7">
      <c r="B6" s="219"/>
      <c r="C6" s="219"/>
      <c r="D6" s="219"/>
      <c r="E6" s="219"/>
      <c r="F6" s="219"/>
    </row>
    <row r="7" spans="1:7" ht="35.25" customHeight="1">
      <c r="B7" s="219"/>
      <c r="C7" s="219"/>
      <c r="D7" s="219"/>
      <c r="E7" s="219"/>
      <c r="F7" s="219"/>
    </row>
    <row r="8" spans="1:7">
      <c r="A8" s="220" t="s">
        <v>294</v>
      </c>
      <c r="B8" s="220" t="s">
        <v>155</v>
      </c>
      <c r="C8" s="222" t="s">
        <v>156</v>
      </c>
      <c r="D8" s="223"/>
      <c r="E8" s="223"/>
      <c r="F8" s="220" t="s">
        <v>216</v>
      </c>
      <c r="G8" s="140"/>
    </row>
    <row r="9" spans="1:7" ht="23.25" customHeight="1">
      <c r="A9" s="221"/>
      <c r="B9" s="221"/>
      <c r="C9" s="141" t="s">
        <v>157</v>
      </c>
      <c r="D9" s="141" t="s">
        <v>158</v>
      </c>
      <c r="E9" s="142" t="s">
        <v>295</v>
      </c>
      <c r="F9" s="221"/>
      <c r="G9" s="140"/>
    </row>
    <row r="10" spans="1:7">
      <c r="A10" s="143" t="s">
        <v>90</v>
      </c>
      <c r="B10" s="143" t="s">
        <v>73</v>
      </c>
      <c r="C10" s="143" t="s">
        <v>74</v>
      </c>
      <c r="D10" s="143" t="s">
        <v>75</v>
      </c>
      <c r="E10" s="144" t="s">
        <v>76</v>
      </c>
      <c r="F10" s="143" t="s">
        <v>77</v>
      </c>
      <c r="G10" s="140"/>
    </row>
    <row r="11" spans="1:7">
      <c r="A11" s="145" t="s">
        <v>90</v>
      </c>
      <c r="B11" s="146" t="s">
        <v>211</v>
      </c>
      <c r="C11" s="145" t="s">
        <v>159</v>
      </c>
      <c r="D11" s="145" t="s">
        <v>159</v>
      </c>
      <c r="E11" s="145" t="s">
        <v>159</v>
      </c>
      <c r="F11" s="147">
        <v>8392101</v>
      </c>
    </row>
    <row r="12" spans="1:7">
      <c r="A12" s="128" t="s">
        <v>73</v>
      </c>
      <c r="B12" s="127" t="s">
        <v>341</v>
      </c>
      <c r="C12" s="128" t="s">
        <v>641</v>
      </c>
      <c r="D12" s="128" t="s">
        <v>159</v>
      </c>
      <c r="E12" s="128" t="s">
        <v>159</v>
      </c>
      <c r="F12" s="129">
        <f>F13+F34+F55+F61</f>
        <v>3918238</v>
      </c>
    </row>
    <row r="13" spans="1:7" ht="20.399999999999999">
      <c r="A13" s="128" t="s">
        <v>74</v>
      </c>
      <c r="B13" s="127" t="s">
        <v>472</v>
      </c>
      <c r="C13" s="128" t="s">
        <v>627</v>
      </c>
      <c r="D13" s="128" t="s">
        <v>159</v>
      </c>
      <c r="E13" s="128" t="s">
        <v>159</v>
      </c>
      <c r="F13" s="129">
        <f>F14+F19+F24+F29</f>
        <v>1739490</v>
      </c>
    </row>
    <row r="14" spans="1:7" ht="30.6">
      <c r="A14" s="128" t="s">
        <v>75</v>
      </c>
      <c r="B14" s="127" t="s">
        <v>191</v>
      </c>
      <c r="C14" s="128" t="s">
        <v>628</v>
      </c>
      <c r="D14" s="128" t="s">
        <v>159</v>
      </c>
      <c r="E14" s="128" t="s">
        <v>159</v>
      </c>
      <c r="F14" s="129">
        <f>F15</f>
        <v>520000</v>
      </c>
    </row>
    <row r="15" spans="1:7">
      <c r="A15" s="131" t="s">
        <v>76</v>
      </c>
      <c r="B15" s="127" t="s">
        <v>344</v>
      </c>
      <c r="C15" s="128" t="s">
        <v>628</v>
      </c>
      <c r="D15" s="128" t="s">
        <v>345</v>
      </c>
      <c r="E15" s="128" t="s">
        <v>159</v>
      </c>
      <c r="F15" s="129">
        <f>F16</f>
        <v>520000</v>
      </c>
    </row>
    <row r="16" spans="1:7" ht="20.399999999999999">
      <c r="A16" s="128" t="s">
        <v>77</v>
      </c>
      <c r="B16" s="127" t="s">
        <v>346</v>
      </c>
      <c r="C16" s="128" t="s">
        <v>628</v>
      </c>
      <c r="D16" s="128" t="s">
        <v>347</v>
      </c>
      <c r="E16" s="128" t="s">
        <v>159</v>
      </c>
      <c r="F16" s="129">
        <f>F17</f>
        <v>520000</v>
      </c>
    </row>
    <row r="17" spans="1:8" ht="20.399999999999999">
      <c r="A17" s="128" t="s">
        <v>78</v>
      </c>
      <c r="B17" s="127" t="s">
        <v>173</v>
      </c>
      <c r="C17" s="128" t="s">
        <v>628</v>
      </c>
      <c r="D17" s="128" t="s">
        <v>174</v>
      </c>
      <c r="E17" s="128" t="s">
        <v>159</v>
      </c>
      <c r="F17" s="129">
        <f>F18</f>
        <v>520000</v>
      </c>
    </row>
    <row r="18" spans="1:8">
      <c r="A18" s="128" t="s">
        <v>79</v>
      </c>
      <c r="B18" s="130" t="s">
        <v>190</v>
      </c>
      <c r="C18" s="131" t="s">
        <v>628</v>
      </c>
      <c r="D18" s="131" t="s">
        <v>174</v>
      </c>
      <c r="E18" s="131" t="s">
        <v>262</v>
      </c>
      <c r="F18" s="132">
        <v>520000</v>
      </c>
    </row>
    <row r="19" spans="1:8" ht="30.6">
      <c r="A19" s="131" t="s">
        <v>297</v>
      </c>
      <c r="B19" s="127" t="s">
        <v>196</v>
      </c>
      <c r="C19" s="128" t="s">
        <v>632</v>
      </c>
      <c r="D19" s="128" t="s">
        <v>159</v>
      </c>
      <c r="E19" s="128" t="s">
        <v>159</v>
      </c>
      <c r="F19" s="129">
        <f>F20</f>
        <v>1004490</v>
      </c>
    </row>
    <row r="20" spans="1:8">
      <c r="A20" s="128" t="s">
        <v>80</v>
      </c>
      <c r="B20" s="127" t="s">
        <v>344</v>
      </c>
      <c r="C20" s="128" t="s">
        <v>632</v>
      </c>
      <c r="D20" s="128" t="s">
        <v>345</v>
      </c>
      <c r="E20" s="128" t="s">
        <v>159</v>
      </c>
      <c r="F20" s="129">
        <f>F21</f>
        <v>1004490</v>
      </c>
      <c r="H20" s="148"/>
    </row>
    <row r="21" spans="1:8" ht="20.399999999999999">
      <c r="A21" s="128" t="s">
        <v>81</v>
      </c>
      <c r="B21" s="127" t="s">
        <v>346</v>
      </c>
      <c r="C21" s="128" t="s">
        <v>632</v>
      </c>
      <c r="D21" s="128" t="s">
        <v>347</v>
      </c>
      <c r="E21" s="128" t="s">
        <v>159</v>
      </c>
      <c r="F21" s="129">
        <f>F22</f>
        <v>1004490</v>
      </c>
    </row>
    <row r="22" spans="1:8" ht="20.399999999999999">
      <c r="A22" s="128" t="s">
        <v>82</v>
      </c>
      <c r="B22" s="127" t="s">
        <v>173</v>
      </c>
      <c r="C22" s="128" t="s">
        <v>632</v>
      </c>
      <c r="D22" s="128" t="s">
        <v>174</v>
      </c>
      <c r="E22" s="128" t="s">
        <v>159</v>
      </c>
      <c r="F22" s="129">
        <f>F23</f>
        <v>1004490</v>
      </c>
    </row>
    <row r="23" spans="1:8">
      <c r="A23" s="131" t="s">
        <v>271</v>
      </c>
      <c r="B23" s="130" t="s">
        <v>195</v>
      </c>
      <c r="C23" s="131" t="s">
        <v>632</v>
      </c>
      <c r="D23" s="131" t="s">
        <v>174</v>
      </c>
      <c r="E23" s="131" t="s">
        <v>264</v>
      </c>
      <c r="F23" s="132">
        <v>1004490</v>
      </c>
    </row>
    <row r="24" spans="1:8" ht="30.6">
      <c r="A24" s="128" t="s">
        <v>290</v>
      </c>
      <c r="B24" s="127" t="s">
        <v>197</v>
      </c>
      <c r="C24" s="128" t="s">
        <v>633</v>
      </c>
      <c r="D24" s="128" t="s">
        <v>159</v>
      </c>
      <c r="E24" s="128" t="s">
        <v>159</v>
      </c>
      <c r="F24" s="129">
        <v>185000</v>
      </c>
    </row>
    <row r="25" spans="1:8">
      <c r="A25" s="128" t="s">
        <v>300</v>
      </c>
      <c r="B25" s="127" t="s">
        <v>344</v>
      </c>
      <c r="C25" s="128" t="s">
        <v>633</v>
      </c>
      <c r="D25" s="128" t="s">
        <v>345</v>
      </c>
      <c r="E25" s="128" t="s">
        <v>159</v>
      </c>
      <c r="F25" s="129">
        <v>185000</v>
      </c>
    </row>
    <row r="26" spans="1:8" ht="20.399999999999999">
      <c r="A26" s="128" t="s">
        <v>301</v>
      </c>
      <c r="B26" s="127" t="s">
        <v>346</v>
      </c>
      <c r="C26" s="128" t="s">
        <v>633</v>
      </c>
      <c r="D26" s="128" t="s">
        <v>347</v>
      </c>
      <c r="E26" s="128" t="s">
        <v>159</v>
      </c>
      <c r="F26" s="129">
        <v>185000</v>
      </c>
    </row>
    <row r="27" spans="1:8" ht="20.399999999999999">
      <c r="A27" s="131" t="s">
        <v>303</v>
      </c>
      <c r="B27" s="127" t="s">
        <v>173</v>
      </c>
      <c r="C27" s="128" t="s">
        <v>633</v>
      </c>
      <c r="D27" s="128" t="s">
        <v>174</v>
      </c>
      <c r="E27" s="128" t="s">
        <v>159</v>
      </c>
      <c r="F27" s="129">
        <v>185000</v>
      </c>
    </row>
    <row r="28" spans="1:8">
      <c r="A28" s="128" t="s">
        <v>304</v>
      </c>
      <c r="B28" s="130" t="s">
        <v>195</v>
      </c>
      <c r="C28" s="131" t="s">
        <v>633</v>
      </c>
      <c r="D28" s="131" t="s">
        <v>174</v>
      </c>
      <c r="E28" s="131" t="s">
        <v>264</v>
      </c>
      <c r="F28" s="132">
        <v>185000</v>
      </c>
    </row>
    <row r="29" spans="1:8" ht="30.6">
      <c r="A29" s="128" t="s">
        <v>305</v>
      </c>
      <c r="B29" s="127" t="s">
        <v>198</v>
      </c>
      <c r="C29" s="128" t="s">
        <v>634</v>
      </c>
      <c r="D29" s="128" t="s">
        <v>159</v>
      </c>
      <c r="E29" s="128" t="s">
        <v>159</v>
      </c>
      <c r="F29" s="129">
        <f>F30</f>
        <v>30000</v>
      </c>
    </row>
    <row r="30" spans="1:8">
      <c r="A30" s="128" t="s">
        <v>307</v>
      </c>
      <c r="B30" s="127" t="s">
        <v>344</v>
      </c>
      <c r="C30" s="128" t="s">
        <v>634</v>
      </c>
      <c r="D30" s="128" t="s">
        <v>345</v>
      </c>
      <c r="E30" s="128" t="s">
        <v>159</v>
      </c>
      <c r="F30" s="129">
        <f>F31</f>
        <v>30000</v>
      </c>
    </row>
    <row r="31" spans="1:8" ht="20.399999999999999">
      <c r="A31" s="131" t="s">
        <v>308</v>
      </c>
      <c r="B31" s="127" t="s">
        <v>346</v>
      </c>
      <c r="C31" s="128" t="s">
        <v>634</v>
      </c>
      <c r="D31" s="128" t="s">
        <v>347</v>
      </c>
      <c r="E31" s="128" t="s">
        <v>159</v>
      </c>
      <c r="F31" s="129">
        <f>F32</f>
        <v>30000</v>
      </c>
    </row>
    <row r="32" spans="1:8" ht="20.399999999999999">
      <c r="A32" s="128" t="s">
        <v>309</v>
      </c>
      <c r="B32" s="127" t="s">
        <v>173</v>
      </c>
      <c r="C32" s="128" t="s">
        <v>634</v>
      </c>
      <c r="D32" s="128" t="s">
        <v>174</v>
      </c>
      <c r="E32" s="128" t="s">
        <v>159</v>
      </c>
      <c r="F32" s="129">
        <f>F33</f>
        <v>30000</v>
      </c>
    </row>
    <row r="33" spans="1:6">
      <c r="A33" s="128" t="s">
        <v>310</v>
      </c>
      <c r="B33" s="130" t="s">
        <v>195</v>
      </c>
      <c r="C33" s="131" t="s">
        <v>634</v>
      </c>
      <c r="D33" s="131" t="s">
        <v>174</v>
      </c>
      <c r="E33" s="131" t="s">
        <v>264</v>
      </c>
      <c r="F33" s="132">
        <v>30000</v>
      </c>
    </row>
    <row r="34" spans="1:6" ht="30.6">
      <c r="A34" s="128" t="s">
        <v>311</v>
      </c>
      <c r="B34" s="127" t="s">
        <v>419</v>
      </c>
      <c r="C34" s="128" t="s">
        <v>619</v>
      </c>
      <c r="D34" s="128" t="s">
        <v>159</v>
      </c>
      <c r="E34" s="128" t="s">
        <v>159</v>
      </c>
      <c r="F34" s="129">
        <f>F35+F40+F45+F50</f>
        <v>95000</v>
      </c>
    </row>
    <row r="35" spans="1:6" ht="40.799999999999997">
      <c r="A35" s="131" t="s">
        <v>313</v>
      </c>
      <c r="B35" s="127" t="s">
        <v>188</v>
      </c>
      <c r="C35" s="128" t="s">
        <v>626</v>
      </c>
      <c r="D35" s="128" t="s">
        <v>159</v>
      </c>
      <c r="E35" s="128" t="s">
        <v>159</v>
      </c>
      <c r="F35" s="129">
        <f>F36</f>
        <v>68000</v>
      </c>
    </row>
    <row r="36" spans="1:6">
      <c r="A36" s="128" t="s">
        <v>314</v>
      </c>
      <c r="B36" s="127" t="s">
        <v>344</v>
      </c>
      <c r="C36" s="128" t="s">
        <v>642</v>
      </c>
      <c r="D36" s="128" t="s">
        <v>345</v>
      </c>
      <c r="E36" s="128" t="s">
        <v>159</v>
      </c>
      <c r="F36" s="129">
        <f>F37</f>
        <v>68000</v>
      </c>
    </row>
    <row r="37" spans="1:6" ht="20.399999999999999">
      <c r="A37" s="128" t="s">
        <v>315</v>
      </c>
      <c r="B37" s="127" t="s">
        <v>346</v>
      </c>
      <c r="C37" s="128" t="s">
        <v>626</v>
      </c>
      <c r="D37" s="128" t="s">
        <v>347</v>
      </c>
      <c r="E37" s="128" t="s">
        <v>159</v>
      </c>
      <c r="F37" s="129">
        <f>F38</f>
        <v>68000</v>
      </c>
    </row>
    <row r="38" spans="1:6" ht="20.399999999999999">
      <c r="A38" s="128" t="s">
        <v>317</v>
      </c>
      <c r="B38" s="127" t="s">
        <v>173</v>
      </c>
      <c r="C38" s="128" t="s">
        <v>626</v>
      </c>
      <c r="D38" s="128" t="s">
        <v>174</v>
      </c>
      <c r="E38" s="128" t="s">
        <v>159</v>
      </c>
      <c r="F38" s="129">
        <f>F39</f>
        <v>68000</v>
      </c>
    </row>
    <row r="39" spans="1:6">
      <c r="A39" s="131" t="s">
        <v>318</v>
      </c>
      <c r="B39" s="130" t="s">
        <v>187</v>
      </c>
      <c r="C39" s="131" t="s">
        <v>626</v>
      </c>
      <c r="D39" s="131" t="s">
        <v>174</v>
      </c>
      <c r="E39" s="131" t="s">
        <v>261</v>
      </c>
      <c r="F39" s="132">
        <v>68000</v>
      </c>
    </row>
    <row r="40" spans="1:6" ht="61.2">
      <c r="A40" s="128" t="s">
        <v>319</v>
      </c>
      <c r="B40" s="133" t="s">
        <v>186</v>
      </c>
      <c r="C40" s="128" t="s">
        <v>625</v>
      </c>
      <c r="D40" s="128" t="s">
        <v>159</v>
      </c>
      <c r="E40" s="128" t="s">
        <v>159</v>
      </c>
      <c r="F40" s="129">
        <v>10000</v>
      </c>
    </row>
    <row r="41" spans="1:6">
      <c r="A41" s="128" t="s">
        <v>320</v>
      </c>
      <c r="B41" s="127" t="s">
        <v>344</v>
      </c>
      <c r="C41" s="128" t="s">
        <v>625</v>
      </c>
      <c r="D41" s="128" t="s">
        <v>345</v>
      </c>
      <c r="E41" s="128" t="s">
        <v>159</v>
      </c>
      <c r="F41" s="129">
        <v>10000</v>
      </c>
    </row>
    <row r="42" spans="1:6" ht="20.399999999999999">
      <c r="A42" s="128" t="s">
        <v>321</v>
      </c>
      <c r="B42" s="127" t="s">
        <v>346</v>
      </c>
      <c r="C42" s="128" t="s">
        <v>625</v>
      </c>
      <c r="D42" s="128" t="s">
        <v>347</v>
      </c>
      <c r="E42" s="128" t="s">
        <v>159</v>
      </c>
      <c r="F42" s="129">
        <v>10000</v>
      </c>
    </row>
    <row r="43" spans="1:6" ht="20.399999999999999">
      <c r="A43" s="131" t="s">
        <v>322</v>
      </c>
      <c r="B43" s="127" t="s">
        <v>173</v>
      </c>
      <c r="C43" s="128" t="s">
        <v>625</v>
      </c>
      <c r="D43" s="128" t="s">
        <v>174</v>
      </c>
      <c r="E43" s="128" t="s">
        <v>159</v>
      </c>
      <c r="F43" s="129">
        <v>10000</v>
      </c>
    </row>
    <row r="44" spans="1:6" ht="20.399999999999999">
      <c r="A44" s="128" t="s">
        <v>323</v>
      </c>
      <c r="B44" s="130" t="s">
        <v>185</v>
      </c>
      <c r="C44" s="131" t="s">
        <v>625</v>
      </c>
      <c r="D44" s="131" t="s">
        <v>174</v>
      </c>
      <c r="E44" s="131" t="s">
        <v>260</v>
      </c>
      <c r="F44" s="132">
        <v>10000</v>
      </c>
    </row>
    <row r="45" spans="1:6" ht="40.799999999999997">
      <c r="A45" s="128" t="s">
        <v>325</v>
      </c>
      <c r="B45" s="127" t="s">
        <v>199</v>
      </c>
      <c r="C45" s="128" t="s">
        <v>635</v>
      </c>
      <c r="D45" s="128" t="s">
        <v>159</v>
      </c>
      <c r="E45" s="128" t="s">
        <v>159</v>
      </c>
      <c r="F45" s="129">
        <f>F46</f>
        <v>15000</v>
      </c>
    </row>
    <row r="46" spans="1:6">
      <c r="A46" s="131" t="s">
        <v>327</v>
      </c>
      <c r="B46" s="127" t="s">
        <v>344</v>
      </c>
      <c r="C46" s="128" t="s">
        <v>635</v>
      </c>
      <c r="D46" s="128" t="s">
        <v>345</v>
      </c>
      <c r="E46" s="128" t="s">
        <v>159</v>
      </c>
      <c r="F46" s="129">
        <f>F47</f>
        <v>15000</v>
      </c>
    </row>
    <row r="47" spans="1:6" ht="20.399999999999999">
      <c r="A47" s="128" t="s">
        <v>328</v>
      </c>
      <c r="B47" s="127" t="s">
        <v>346</v>
      </c>
      <c r="C47" s="128" t="s">
        <v>635</v>
      </c>
      <c r="D47" s="128" t="s">
        <v>347</v>
      </c>
      <c r="E47" s="128" t="s">
        <v>159</v>
      </c>
      <c r="F47" s="129">
        <f>F48</f>
        <v>15000</v>
      </c>
    </row>
    <row r="48" spans="1:6" ht="20.399999999999999">
      <c r="A48" s="128" t="s">
        <v>329</v>
      </c>
      <c r="B48" s="127" t="s">
        <v>173</v>
      </c>
      <c r="C48" s="128" t="s">
        <v>635</v>
      </c>
      <c r="D48" s="128" t="s">
        <v>174</v>
      </c>
      <c r="E48" s="128" t="s">
        <v>159</v>
      </c>
      <c r="F48" s="129">
        <f>F49</f>
        <v>15000</v>
      </c>
    </row>
    <row r="49" spans="1:6">
      <c r="A49" s="128" t="s">
        <v>330</v>
      </c>
      <c r="B49" s="130" t="s">
        <v>195</v>
      </c>
      <c r="C49" s="131" t="s">
        <v>635</v>
      </c>
      <c r="D49" s="131" t="s">
        <v>174</v>
      </c>
      <c r="E49" s="131" t="s">
        <v>264</v>
      </c>
      <c r="F49" s="132">
        <v>15000</v>
      </c>
    </row>
    <row r="50" spans="1:6" ht="40.799999999999997">
      <c r="A50" s="131" t="s">
        <v>331</v>
      </c>
      <c r="B50" s="127" t="s">
        <v>183</v>
      </c>
      <c r="C50" s="128" t="s">
        <v>620</v>
      </c>
      <c r="D50" s="128" t="s">
        <v>159</v>
      </c>
      <c r="E50" s="128" t="s">
        <v>159</v>
      </c>
      <c r="F50" s="129">
        <f>F51</f>
        <v>2000</v>
      </c>
    </row>
    <row r="51" spans="1:6">
      <c r="A51" s="128" t="s">
        <v>332</v>
      </c>
      <c r="B51" s="127" t="s">
        <v>344</v>
      </c>
      <c r="C51" s="128" t="s">
        <v>620</v>
      </c>
      <c r="D51" s="128" t="s">
        <v>345</v>
      </c>
      <c r="E51" s="128" t="s">
        <v>159</v>
      </c>
      <c r="F51" s="129">
        <f>F52</f>
        <v>2000</v>
      </c>
    </row>
    <row r="52" spans="1:6" ht="20.399999999999999">
      <c r="A52" s="128" t="s">
        <v>333</v>
      </c>
      <c r="B52" s="127" t="s">
        <v>346</v>
      </c>
      <c r="C52" s="128" t="s">
        <v>620</v>
      </c>
      <c r="D52" s="128" t="s">
        <v>347</v>
      </c>
      <c r="E52" s="128" t="s">
        <v>159</v>
      </c>
      <c r="F52" s="129">
        <f>F53</f>
        <v>2000</v>
      </c>
    </row>
    <row r="53" spans="1:6" ht="20.399999999999999">
      <c r="A53" s="131" t="s">
        <v>334</v>
      </c>
      <c r="B53" s="127" t="s">
        <v>173</v>
      </c>
      <c r="C53" s="128" t="s">
        <v>620</v>
      </c>
      <c r="D53" s="128" t="s">
        <v>174</v>
      </c>
      <c r="E53" s="128" t="s">
        <v>159</v>
      </c>
      <c r="F53" s="129">
        <f>F54</f>
        <v>2000</v>
      </c>
    </row>
    <row r="54" spans="1:6">
      <c r="A54" s="128" t="s">
        <v>349</v>
      </c>
      <c r="B54" s="130" t="s">
        <v>182</v>
      </c>
      <c r="C54" s="131" t="s">
        <v>620</v>
      </c>
      <c r="D54" s="131" t="s">
        <v>174</v>
      </c>
      <c r="E54" s="131" t="s">
        <v>258</v>
      </c>
      <c r="F54" s="132">
        <v>2000</v>
      </c>
    </row>
    <row r="55" spans="1:6" ht="20.399999999999999">
      <c r="A55" s="128" t="s">
        <v>350</v>
      </c>
      <c r="B55" s="127" t="s">
        <v>483</v>
      </c>
      <c r="C55" s="128" t="s">
        <v>629</v>
      </c>
      <c r="D55" s="128" t="s">
        <v>159</v>
      </c>
      <c r="E55" s="128" t="s">
        <v>159</v>
      </c>
      <c r="F55" s="129">
        <v>400000</v>
      </c>
    </row>
    <row r="56" spans="1:6" ht="30.6">
      <c r="A56" s="131" t="s">
        <v>351</v>
      </c>
      <c r="B56" s="127" t="s">
        <v>194</v>
      </c>
      <c r="C56" s="128" t="s">
        <v>630</v>
      </c>
      <c r="D56" s="128" t="s">
        <v>159</v>
      </c>
      <c r="E56" s="128" t="s">
        <v>159</v>
      </c>
      <c r="F56" s="129">
        <v>400000</v>
      </c>
    </row>
    <row r="57" spans="1:6">
      <c r="A57" s="128" t="s">
        <v>352</v>
      </c>
      <c r="B57" s="127" t="s">
        <v>344</v>
      </c>
      <c r="C57" s="128" t="s">
        <v>630</v>
      </c>
      <c r="D57" s="128" t="s">
        <v>345</v>
      </c>
      <c r="E57" s="128" t="s">
        <v>159</v>
      </c>
      <c r="F57" s="129">
        <v>400000</v>
      </c>
    </row>
    <row r="58" spans="1:6" ht="20.399999999999999">
      <c r="A58" s="128" t="s">
        <v>353</v>
      </c>
      <c r="B58" s="127" t="s">
        <v>346</v>
      </c>
      <c r="C58" s="128" t="s">
        <v>630</v>
      </c>
      <c r="D58" s="128" t="s">
        <v>347</v>
      </c>
      <c r="E58" s="128" t="s">
        <v>159</v>
      </c>
      <c r="F58" s="129">
        <v>400000</v>
      </c>
    </row>
    <row r="59" spans="1:6" ht="20.399999999999999">
      <c r="A59" s="128" t="s">
        <v>356</v>
      </c>
      <c r="B59" s="127" t="s">
        <v>173</v>
      </c>
      <c r="C59" s="128" t="s">
        <v>630</v>
      </c>
      <c r="D59" s="128" t="s">
        <v>174</v>
      </c>
      <c r="E59" s="128" t="s">
        <v>159</v>
      </c>
      <c r="F59" s="129">
        <v>400000</v>
      </c>
    </row>
    <row r="60" spans="1:6">
      <c r="A60" s="131" t="s">
        <v>85</v>
      </c>
      <c r="B60" s="130" t="s">
        <v>193</v>
      </c>
      <c r="C60" s="131" t="s">
        <v>630</v>
      </c>
      <c r="D60" s="131" t="s">
        <v>174</v>
      </c>
      <c r="E60" s="131" t="s">
        <v>263</v>
      </c>
      <c r="F60" s="132">
        <v>400000</v>
      </c>
    </row>
    <row r="61" spans="1:6" ht="20.399999999999999">
      <c r="A61" s="128" t="s">
        <v>361</v>
      </c>
      <c r="B61" s="127" t="s">
        <v>538</v>
      </c>
      <c r="C61" s="128" t="s">
        <v>637</v>
      </c>
      <c r="D61" s="128" t="s">
        <v>159</v>
      </c>
      <c r="E61" s="128" t="s">
        <v>159</v>
      </c>
      <c r="F61" s="129">
        <v>1683748</v>
      </c>
    </row>
    <row r="62" spans="1:6" ht="30.6">
      <c r="A62" s="128" t="s">
        <v>362</v>
      </c>
      <c r="B62" s="127" t="s">
        <v>205</v>
      </c>
      <c r="C62" s="128" t="s">
        <v>638</v>
      </c>
      <c r="D62" s="128" t="s">
        <v>159</v>
      </c>
      <c r="E62" s="128" t="s">
        <v>159</v>
      </c>
      <c r="F62" s="129">
        <v>975290</v>
      </c>
    </row>
    <row r="63" spans="1:6" ht="21" hidden="1" customHeight="1">
      <c r="A63" s="128" t="s">
        <v>363</v>
      </c>
      <c r="B63" s="127" t="s">
        <v>339</v>
      </c>
      <c r="C63" s="128" t="s">
        <v>206</v>
      </c>
      <c r="D63" s="128" t="s">
        <v>100</v>
      </c>
      <c r="E63" s="128" t="s">
        <v>159</v>
      </c>
      <c r="F63" s="129">
        <v>843903</v>
      </c>
    </row>
    <row r="64" spans="1:6" ht="12.75" hidden="1" customHeight="1">
      <c r="A64" s="131" t="s">
        <v>364</v>
      </c>
      <c r="B64" s="127" t="s">
        <v>542</v>
      </c>
      <c r="C64" s="128" t="s">
        <v>206</v>
      </c>
      <c r="D64" s="128" t="s">
        <v>96</v>
      </c>
      <c r="E64" s="128" t="s">
        <v>159</v>
      </c>
      <c r="F64" s="129">
        <v>843903</v>
      </c>
    </row>
    <row r="65" spans="1:6" ht="12.75" hidden="1" customHeight="1">
      <c r="A65" s="128" t="s">
        <v>365</v>
      </c>
      <c r="B65" s="127" t="s">
        <v>207</v>
      </c>
      <c r="C65" s="128" t="s">
        <v>206</v>
      </c>
      <c r="D65" s="128" t="s">
        <v>208</v>
      </c>
      <c r="E65" s="128" t="s">
        <v>159</v>
      </c>
      <c r="F65" s="129">
        <v>828903</v>
      </c>
    </row>
    <row r="66" spans="1:6">
      <c r="A66" s="128" t="s">
        <v>366</v>
      </c>
      <c r="B66" s="130" t="s">
        <v>204</v>
      </c>
      <c r="C66" s="131" t="s">
        <v>638</v>
      </c>
      <c r="D66" s="131" t="s">
        <v>208</v>
      </c>
      <c r="E66" s="131" t="s">
        <v>266</v>
      </c>
      <c r="F66" s="132">
        <v>828903</v>
      </c>
    </row>
    <row r="67" spans="1:6" ht="20.399999999999999">
      <c r="A67" s="128" t="s">
        <v>367</v>
      </c>
      <c r="B67" s="127" t="s">
        <v>209</v>
      </c>
      <c r="C67" s="128" t="s">
        <v>638</v>
      </c>
      <c r="D67" s="128" t="s">
        <v>210</v>
      </c>
      <c r="E67" s="128" t="s">
        <v>159</v>
      </c>
      <c r="F67" s="129">
        <f>F68</f>
        <v>40000</v>
      </c>
    </row>
    <row r="68" spans="1:6">
      <c r="A68" s="131" t="s">
        <v>369</v>
      </c>
      <c r="B68" s="130" t="s">
        <v>204</v>
      </c>
      <c r="C68" s="131" t="s">
        <v>638</v>
      </c>
      <c r="D68" s="131" t="s">
        <v>210</v>
      </c>
      <c r="E68" s="131" t="s">
        <v>266</v>
      </c>
      <c r="F68" s="132">
        <v>40000</v>
      </c>
    </row>
    <row r="69" spans="1:6">
      <c r="A69" s="128" t="s">
        <v>370</v>
      </c>
      <c r="B69" s="127" t="s">
        <v>344</v>
      </c>
      <c r="C69" s="128" t="s">
        <v>638</v>
      </c>
      <c r="D69" s="128" t="s">
        <v>345</v>
      </c>
      <c r="E69" s="128" t="s">
        <v>159</v>
      </c>
      <c r="F69" s="129">
        <f>F70</f>
        <v>99835</v>
      </c>
    </row>
    <row r="70" spans="1:6" ht="20.399999999999999">
      <c r="A70" s="128" t="s">
        <v>371</v>
      </c>
      <c r="B70" s="127" t="s">
        <v>346</v>
      </c>
      <c r="C70" s="128" t="s">
        <v>638</v>
      </c>
      <c r="D70" s="128" t="s">
        <v>347</v>
      </c>
      <c r="E70" s="128" t="s">
        <v>159</v>
      </c>
      <c r="F70" s="129">
        <f>F71</f>
        <v>99835</v>
      </c>
    </row>
    <row r="71" spans="1:6" ht="20.399999999999999">
      <c r="A71" s="128" t="s">
        <v>372</v>
      </c>
      <c r="B71" s="127" t="s">
        <v>173</v>
      </c>
      <c r="C71" s="128" t="s">
        <v>638</v>
      </c>
      <c r="D71" s="128" t="s">
        <v>174</v>
      </c>
      <c r="E71" s="128" t="s">
        <v>159</v>
      </c>
      <c r="F71" s="129">
        <f>F72</f>
        <v>99835</v>
      </c>
    </row>
    <row r="72" spans="1:6">
      <c r="A72" s="131" t="s">
        <v>373</v>
      </c>
      <c r="B72" s="130" t="s">
        <v>204</v>
      </c>
      <c r="C72" s="131" t="s">
        <v>638</v>
      </c>
      <c r="D72" s="131" t="s">
        <v>174</v>
      </c>
      <c r="E72" s="131" t="s">
        <v>266</v>
      </c>
      <c r="F72" s="132">
        <v>99835</v>
      </c>
    </row>
    <row r="73" spans="1:6" ht="51">
      <c r="A73" s="128" t="s">
        <v>375</v>
      </c>
      <c r="B73" s="133" t="s">
        <v>552</v>
      </c>
      <c r="C73" s="128" t="s">
        <v>639</v>
      </c>
      <c r="D73" s="128" t="s">
        <v>159</v>
      </c>
      <c r="E73" s="128" t="s">
        <v>159</v>
      </c>
      <c r="F73" s="129">
        <f>F74</f>
        <v>211100</v>
      </c>
    </row>
    <row r="74" spans="1:6" ht="30.6">
      <c r="A74" s="128" t="s">
        <v>376</v>
      </c>
      <c r="B74" s="127" t="s">
        <v>339</v>
      </c>
      <c r="C74" s="128" t="s">
        <v>639</v>
      </c>
      <c r="D74" s="128" t="s">
        <v>100</v>
      </c>
      <c r="E74" s="128" t="s">
        <v>159</v>
      </c>
      <c r="F74" s="129">
        <f>F75</f>
        <v>211100</v>
      </c>
    </row>
    <row r="75" spans="1:6">
      <c r="A75" s="128" t="s">
        <v>377</v>
      </c>
      <c r="B75" s="127" t="s">
        <v>542</v>
      </c>
      <c r="C75" s="128" t="s">
        <v>639</v>
      </c>
      <c r="D75" s="128" t="s">
        <v>96</v>
      </c>
      <c r="E75" s="128" t="s">
        <v>159</v>
      </c>
      <c r="F75" s="129">
        <f>F76</f>
        <v>211100</v>
      </c>
    </row>
    <row r="76" spans="1:6" ht="20.399999999999999">
      <c r="A76" s="131" t="s">
        <v>378</v>
      </c>
      <c r="B76" s="127" t="s">
        <v>207</v>
      </c>
      <c r="C76" s="128" t="s">
        <v>639</v>
      </c>
      <c r="D76" s="128" t="s">
        <v>208</v>
      </c>
      <c r="E76" s="128" t="s">
        <v>159</v>
      </c>
      <c r="F76" s="129">
        <f>F77</f>
        <v>211100</v>
      </c>
    </row>
    <row r="77" spans="1:6">
      <c r="A77" s="128" t="s">
        <v>379</v>
      </c>
      <c r="B77" s="130" t="s">
        <v>204</v>
      </c>
      <c r="C77" s="131" t="s">
        <v>639</v>
      </c>
      <c r="D77" s="131" t="s">
        <v>208</v>
      </c>
      <c r="E77" s="131" t="s">
        <v>266</v>
      </c>
      <c r="F77" s="132">
        <v>211100</v>
      </c>
    </row>
    <row r="78" spans="1:6" ht="40.799999999999997">
      <c r="A78" s="128" t="s">
        <v>381</v>
      </c>
      <c r="B78" s="127" t="s">
        <v>558</v>
      </c>
      <c r="C78" s="128" t="s">
        <v>640</v>
      </c>
      <c r="D78" s="128" t="s">
        <v>159</v>
      </c>
      <c r="E78" s="128" t="s">
        <v>159</v>
      </c>
      <c r="F78" s="129">
        <v>503910</v>
      </c>
    </row>
    <row r="79" spans="1:6">
      <c r="A79" s="128" t="s">
        <v>382</v>
      </c>
      <c r="B79" s="127" t="s">
        <v>344</v>
      </c>
      <c r="C79" s="128" t="s">
        <v>640</v>
      </c>
      <c r="D79" s="128" t="s">
        <v>345</v>
      </c>
      <c r="E79" s="128" t="s">
        <v>159</v>
      </c>
      <c r="F79" s="129">
        <v>503910</v>
      </c>
    </row>
    <row r="80" spans="1:6" ht="20.399999999999999">
      <c r="A80" s="131" t="s">
        <v>383</v>
      </c>
      <c r="B80" s="127" t="s">
        <v>346</v>
      </c>
      <c r="C80" s="128" t="s">
        <v>640</v>
      </c>
      <c r="D80" s="128" t="s">
        <v>347</v>
      </c>
      <c r="E80" s="128" t="s">
        <v>159</v>
      </c>
      <c r="F80" s="129">
        <v>503910</v>
      </c>
    </row>
    <row r="81" spans="1:6" ht="20.399999999999999">
      <c r="A81" s="128" t="s">
        <v>384</v>
      </c>
      <c r="B81" s="127" t="s">
        <v>173</v>
      </c>
      <c r="C81" s="128" t="s">
        <v>640</v>
      </c>
      <c r="D81" s="128" t="s">
        <v>174</v>
      </c>
      <c r="E81" s="128" t="s">
        <v>159</v>
      </c>
      <c r="F81" s="129">
        <v>503910</v>
      </c>
    </row>
    <row r="82" spans="1:6">
      <c r="A82" s="128" t="s">
        <v>385</v>
      </c>
      <c r="B82" s="130" t="s">
        <v>204</v>
      </c>
      <c r="C82" s="154" t="s">
        <v>640</v>
      </c>
      <c r="D82" s="131" t="s">
        <v>174</v>
      </c>
      <c r="E82" s="131" t="s">
        <v>266</v>
      </c>
      <c r="F82" s="132">
        <v>503910</v>
      </c>
    </row>
    <row r="83" spans="1:6" ht="20.399999999999999">
      <c r="A83" s="128" t="s">
        <v>395</v>
      </c>
      <c r="B83" s="127" t="s">
        <v>338</v>
      </c>
      <c r="C83" s="128" t="s">
        <v>597</v>
      </c>
      <c r="D83" s="128" t="s">
        <v>159</v>
      </c>
      <c r="E83" s="128" t="s">
        <v>159</v>
      </c>
      <c r="F83" s="129">
        <f>F84+F92+F142+F148+F154</f>
        <v>4473863</v>
      </c>
    </row>
    <row r="84" spans="1:6" ht="30.6">
      <c r="A84" s="128" t="s">
        <v>396</v>
      </c>
      <c r="B84" s="127" t="s">
        <v>161</v>
      </c>
      <c r="C84" s="128" t="s">
        <v>598</v>
      </c>
      <c r="D84" s="128" t="s">
        <v>159</v>
      </c>
      <c r="E84" s="128" t="s">
        <v>159</v>
      </c>
      <c r="F84" s="129">
        <f>F86+F90</f>
        <v>662237</v>
      </c>
    </row>
    <row r="85" spans="1:6" ht="30.6">
      <c r="A85" s="131" t="s">
        <v>397</v>
      </c>
      <c r="B85" s="127" t="s">
        <v>161</v>
      </c>
      <c r="C85" s="128" t="s">
        <v>599</v>
      </c>
      <c r="D85" s="128" t="s">
        <v>159</v>
      </c>
      <c r="E85" s="128" t="s">
        <v>159</v>
      </c>
      <c r="F85" s="129">
        <f>F86</f>
        <v>659237</v>
      </c>
    </row>
    <row r="86" spans="1:6" ht="30.6">
      <c r="A86" s="128" t="s">
        <v>398</v>
      </c>
      <c r="B86" s="127" t="s">
        <v>339</v>
      </c>
      <c r="C86" s="128" t="s">
        <v>599</v>
      </c>
      <c r="D86" s="128" t="s">
        <v>100</v>
      </c>
      <c r="E86" s="128" t="s">
        <v>159</v>
      </c>
      <c r="F86" s="129">
        <f>F87</f>
        <v>659237</v>
      </c>
    </row>
    <row r="87" spans="1:6">
      <c r="A87" s="128" t="s">
        <v>400</v>
      </c>
      <c r="B87" s="127" t="s">
        <v>340</v>
      </c>
      <c r="C87" s="128" t="s">
        <v>599</v>
      </c>
      <c r="D87" s="128" t="s">
        <v>136</v>
      </c>
      <c r="E87" s="128" t="s">
        <v>159</v>
      </c>
      <c r="F87" s="129">
        <f>F88</f>
        <v>659237</v>
      </c>
    </row>
    <row r="88" spans="1:6" ht="20.399999999999999">
      <c r="A88" s="128" t="s">
        <v>401</v>
      </c>
      <c r="B88" s="127" t="s">
        <v>162</v>
      </c>
      <c r="C88" s="128" t="s">
        <v>599</v>
      </c>
      <c r="D88" s="128" t="s">
        <v>163</v>
      </c>
      <c r="E88" s="128" t="s">
        <v>159</v>
      </c>
      <c r="F88" s="129">
        <f>F89</f>
        <v>659237</v>
      </c>
    </row>
    <row r="89" spans="1:6" ht="20.399999999999999">
      <c r="A89" s="131" t="s">
        <v>403</v>
      </c>
      <c r="B89" s="130" t="s">
        <v>160</v>
      </c>
      <c r="C89" s="154" t="s">
        <v>599</v>
      </c>
      <c r="D89" s="131" t="s">
        <v>163</v>
      </c>
      <c r="E89" s="131" t="s">
        <v>254</v>
      </c>
      <c r="F89" s="132">
        <v>659237</v>
      </c>
    </row>
    <row r="90" spans="1:6" ht="20.399999999999999">
      <c r="A90" s="128" t="s">
        <v>404</v>
      </c>
      <c r="B90" s="127" t="s">
        <v>164</v>
      </c>
      <c r="C90" s="128" t="s">
        <v>599</v>
      </c>
      <c r="D90" s="128" t="s">
        <v>165</v>
      </c>
      <c r="E90" s="128" t="s">
        <v>159</v>
      </c>
      <c r="F90" s="129">
        <v>3000</v>
      </c>
    </row>
    <row r="91" spans="1:6" ht="20.399999999999999">
      <c r="A91" s="128" t="s">
        <v>405</v>
      </c>
      <c r="B91" s="130" t="s">
        <v>160</v>
      </c>
      <c r="C91" s="154" t="s">
        <v>599</v>
      </c>
      <c r="D91" s="131" t="s">
        <v>165</v>
      </c>
      <c r="E91" s="131" t="s">
        <v>254</v>
      </c>
      <c r="F91" s="132">
        <v>3000</v>
      </c>
    </row>
    <row r="92" spans="1:6" ht="20.399999999999999">
      <c r="A92" s="128" t="s">
        <v>413</v>
      </c>
      <c r="B92" s="127" t="s">
        <v>348</v>
      </c>
      <c r="C92" s="128" t="s">
        <v>606</v>
      </c>
      <c r="D92" s="128" t="s">
        <v>159</v>
      </c>
      <c r="E92" s="128" t="s">
        <v>159</v>
      </c>
      <c r="F92" s="129">
        <f>F93+F98</f>
        <v>3385348</v>
      </c>
    </row>
    <row r="93" spans="1:6" ht="30.6">
      <c r="A93" s="128" t="s">
        <v>414</v>
      </c>
      <c r="B93" s="127" t="s">
        <v>440</v>
      </c>
      <c r="C93" s="128" t="s">
        <v>622</v>
      </c>
      <c r="D93" s="128" t="s">
        <v>159</v>
      </c>
      <c r="E93" s="128" t="s">
        <v>159</v>
      </c>
      <c r="F93" s="129">
        <f>F94</f>
        <v>6148</v>
      </c>
    </row>
    <row r="94" spans="1:6">
      <c r="A94" s="131" t="s">
        <v>415</v>
      </c>
      <c r="B94" s="127" t="s">
        <v>344</v>
      </c>
      <c r="C94" s="128" t="s">
        <v>622</v>
      </c>
      <c r="D94" s="128" t="s">
        <v>345</v>
      </c>
      <c r="E94" s="128" t="s">
        <v>159</v>
      </c>
      <c r="F94" s="129">
        <f>F95</f>
        <v>6148</v>
      </c>
    </row>
    <row r="95" spans="1:6" ht="20.399999999999999">
      <c r="A95" s="128" t="s">
        <v>416</v>
      </c>
      <c r="B95" s="127" t="s">
        <v>346</v>
      </c>
      <c r="C95" s="128" t="s">
        <v>622</v>
      </c>
      <c r="D95" s="128" t="s">
        <v>347</v>
      </c>
      <c r="E95" s="128" t="s">
        <v>159</v>
      </c>
      <c r="F95" s="129">
        <f>F96</f>
        <v>6148</v>
      </c>
    </row>
    <row r="96" spans="1:6" ht="20.399999999999999">
      <c r="A96" s="128" t="s">
        <v>417</v>
      </c>
      <c r="B96" s="127" t="s">
        <v>173</v>
      </c>
      <c r="C96" s="128" t="s">
        <v>622</v>
      </c>
      <c r="D96" s="128" t="s">
        <v>174</v>
      </c>
      <c r="E96" s="128" t="s">
        <v>159</v>
      </c>
      <c r="F96" s="129">
        <f>F97</f>
        <v>6148</v>
      </c>
    </row>
    <row r="97" spans="1:6">
      <c r="A97" s="131" t="s">
        <v>418</v>
      </c>
      <c r="B97" s="130" t="s">
        <v>184</v>
      </c>
      <c r="C97" s="154" t="s">
        <v>622</v>
      </c>
      <c r="D97" s="131" t="s">
        <v>174</v>
      </c>
      <c r="E97" s="131" t="s">
        <v>259</v>
      </c>
      <c r="F97" s="132">
        <v>6148</v>
      </c>
    </row>
    <row r="98" spans="1:6" ht="20.399999999999999">
      <c r="A98" s="128" t="s">
        <v>421</v>
      </c>
      <c r="B98" s="127" t="s">
        <v>175</v>
      </c>
      <c r="C98" s="128" t="s">
        <v>607</v>
      </c>
      <c r="D98" s="128" t="s">
        <v>159</v>
      </c>
      <c r="E98" s="128" t="s">
        <v>159</v>
      </c>
      <c r="F98" s="129">
        <f>F99+F115+F118+F123+F128+F138</f>
        <v>3379200</v>
      </c>
    </row>
    <row r="99" spans="1:6" ht="30.6">
      <c r="A99" s="128" t="s">
        <v>100</v>
      </c>
      <c r="B99" s="127" t="s">
        <v>339</v>
      </c>
      <c r="C99" s="128" t="s">
        <v>607</v>
      </c>
      <c r="D99" s="128" t="s">
        <v>100</v>
      </c>
      <c r="E99" s="128" t="s">
        <v>159</v>
      </c>
      <c r="F99" s="129">
        <f>F100</f>
        <v>1923968</v>
      </c>
    </row>
    <row r="100" spans="1:6">
      <c r="A100" s="128" t="s">
        <v>422</v>
      </c>
      <c r="B100" s="127" t="s">
        <v>340</v>
      </c>
      <c r="C100" s="128" t="s">
        <v>607</v>
      </c>
      <c r="D100" s="128" t="s">
        <v>136</v>
      </c>
      <c r="E100" s="128" t="s">
        <v>159</v>
      </c>
      <c r="F100" s="129">
        <f>F101+F103</f>
        <v>1923968</v>
      </c>
    </row>
    <row r="101" spans="1:6" ht="20.399999999999999">
      <c r="A101" s="131" t="s">
        <v>423</v>
      </c>
      <c r="B101" s="127" t="s">
        <v>162</v>
      </c>
      <c r="C101" s="128" t="s">
        <v>607</v>
      </c>
      <c r="D101" s="128" t="s">
        <v>163</v>
      </c>
      <c r="E101" s="128" t="s">
        <v>159</v>
      </c>
      <c r="F101" s="129">
        <f>F102</f>
        <v>1878568</v>
      </c>
    </row>
    <row r="102" spans="1:6" ht="30.6">
      <c r="A102" s="128" t="s">
        <v>424</v>
      </c>
      <c r="B102" s="130" t="s">
        <v>171</v>
      </c>
      <c r="C102" s="154" t="s">
        <v>607</v>
      </c>
      <c r="D102" s="131" t="s">
        <v>163</v>
      </c>
      <c r="E102" s="131" t="s">
        <v>256</v>
      </c>
      <c r="F102" s="132">
        <v>1878568</v>
      </c>
    </row>
    <row r="103" spans="1:6" ht="20.399999999999999">
      <c r="A103" s="128" t="s">
        <v>425</v>
      </c>
      <c r="B103" s="127" t="s">
        <v>164</v>
      </c>
      <c r="C103" s="128" t="s">
        <v>607</v>
      </c>
      <c r="D103" s="128" t="s">
        <v>165</v>
      </c>
      <c r="E103" s="128" t="s">
        <v>159</v>
      </c>
      <c r="F103" s="129">
        <v>45400</v>
      </c>
    </row>
    <row r="104" spans="1:6" ht="30.6">
      <c r="A104" s="128" t="s">
        <v>426</v>
      </c>
      <c r="B104" s="130" t="s">
        <v>171</v>
      </c>
      <c r="C104" s="154" t="s">
        <v>607</v>
      </c>
      <c r="D104" s="131" t="s">
        <v>165</v>
      </c>
      <c r="E104" s="131" t="s">
        <v>256</v>
      </c>
      <c r="F104" s="132">
        <v>45400</v>
      </c>
    </row>
    <row r="105" spans="1:6">
      <c r="A105" s="131" t="s">
        <v>427</v>
      </c>
      <c r="B105" s="127" t="s">
        <v>344</v>
      </c>
      <c r="C105" s="128" t="s">
        <v>607</v>
      </c>
      <c r="D105" s="128" t="s">
        <v>345</v>
      </c>
      <c r="E105" s="128" t="s">
        <v>159</v>
      </c>
      <c r="F105" s="129">
        <f>F106+F109+F116+F118+F123+F128</f>
        <v>2970918</v>
      </c>
    </row>
    <row r="106" spans="1:6" ht="20.399999999999999">
      <c r="A106" s="128" t="s">
        <v>429</v>
      </c>
      <c r="B106" s="127" t="s">
        <v>346</v>
      </c>
      <c r="C106" s="128" t="s">
        <v>607</v>
      </c>
      <c r="D106" s="128" t="s">
        <v>347</v>
      </c>
      <c r="E106" s="128" t="s">
        <v>159</v>
      </c>
      <c r="F106" s="129">
        <v>1476533</v>
      </c>
    </row>
    <row r="107" spans="1:6" ht="20.399999999999999">
      <c r="A107" s="128" t="s">
        <v>430</v>
      </c>
      <c r="B107" s="127" t="s">
        <v>173</v>
      </c>
      <c r="C107" s="128" t="s">
        <v>607</v>
      </c>
      <c r="D107" s="128" t="s">
        <v>174</v>
      </c>
      <c r="E107" s="128" t="s">
        <v>159</v>
      </c>
      <c r="F107" s="129">
        <v>1476533</v>
      </c>
    </row>
    <row r="108" spans="1:6" ht="30.6">
      <c r="A108" s="128" t="s">
        <v>431</v>
      </c>
      <c r="B108" s="130" t="s">
        <v>171</v>
      </c>
      <c r="C108" s="154" t="s">
        <v>607</v>
      </c>
      <c r="D108" s="131" t="s">
        <v>174</v>
      </c>
      <c r="E108" s="131" t="s">
        <v>256</v>
      </c>
      <c r="F108" s="132">
        <v>1476533</v>
      </c>
    </row>
    <row r="109" spans="1:6">
      <c r="A109" s="131" t="s">
        <v>96</v>
      </c>
      <c r="B109" s="127" t="s">
        <v>354</v>
      </c>
      <c r="C109" s="128" t="s">
        <v>607</v>
      </c>
      <c r="D109" s="128" t="s">
        <v>355</v>
      </c>
      <c r="E109" s="128" t="s">
        <v>159</v>
      </c>
      <c r="F109" s="129">
        <v>40000</v>
      </c>
    </row>
    <row r="110" spans="1:6">
      <c r="A110" s="128" t="s">
        <v>208</v>
      </c>
      <c r="B110" s="127" t="s">
        <v>357</v>
      </c>
      <c r="C110" s="128" t="s">
        <v>607</v>
      </c>
      <c r="D110" s="128" t="s">
        <v>358</v>
      </c>
      <c r="E110" s="128" t="s">
        <v>159</v>
      </c>
      <c r="F110" s="129">
        <v>40000</v>
      </c>
    </row>
    <row r="111" spans="1:6" ht="12" customHeight="1">
      <c r="A111" s="128" t="s">
        <v>210</v>
      </c>
      <c r="B111" s="127" t="s">
        <v>359</v>
      </c>
      <c r="C111" s="128" t="s">
        <v>607</v>
      </c>
      <c r="D111" s="128" t="s">
        <v>591</v>
      </c>
      <c r="E111" s="128" t="s">
        <v>159</v>
      </c>
      <c r="F111" s="129">
        <v>40000</v>
      </c>
    </row>
    <row r="112" spans="1:6" ht="21" hidden="1" customHeight="1">
      <c r="A112" s="128" t="s">
        <v>432</v>
      </c>
      <c r="B112" s="130" t="s">
        <v>171</v>
      </c>
      <c r="C112" s="131" t="s">
        <v>176</v>
      </c>
      <c r="D112" s="131" t="s">
        <v>360</v>
      </c>
      <c r="E112" s="131" t="s">
        <v>256</v>
      </c>
      <c r="F112" s="132">
        <v>40000</v>
      </c>
    </row>
    <row r="113" spans="1:6" ht="12.75" hidden="1" customHeight="1">
      <c r="A113" s="131" t="s">
        <v>433</v>
      </c>
      <c r="B113" s="127" t="s">
        <v>177</v>
      </c>
      <c r="C113" s="128" t="s">
        <v>178</v>
      </c>
      <c r="D113" s="128" t="s">
        <v>159</v>
      </c>
      <c r="E113" s="128" t="s">
        <v>159</v>
      </c>
      <c r="F113" s="129">
        <v>73000</v>
      </c>
    </row>
    <row r="114" spans="1:6" ht="12.75" hidden="1" customHeight="1">
      <c r="A114" s="128" t="s">
        <v>434</v>
      </c>
      <c r="B114" s="127" t="s">
        <v>339</v>
      </c>
      <c r="C114" s="128" t="s">
        <v>178</v>
      </c>
      <c r="D114" s="128" t="s">
        <v>100</v>
      </c>
      <c r="E114" s="128" t="s">
        <v>159</v>
      </c>
      <c r="F114" s="129">
        <v>73000</v>
      </c>
    </row>
    <row r="115" spans="1:6">
      <c r="A115" s="128" t="s">
        <v>436</v>
      </c>
      <c r="B115" s="127" t="s">
        <v>340</v>
      </c>
      <c r="C115" s="128" t="s">
        <v>608</v>
      </c>
      <c r="D115" s="128" t="s">
        <v>136</v>
      </c>
      <c r="E115" s="128" t="s">
        <v>159</v>
      </c>
      <c r="F115" s="129">
        <f>F116</f>
        <v>240100</v>
      </c>
    </row>
    <row r="116" spans="1:6" ht="20.399999999999999">
      <c r="A116" s="128" t="s">
        <v>437</v>
      </c>
      <c r="B116" s="127" t="s">
        <v>162</v>
      </c>
      <c r="C116" s="128" t="s">
        <v>608</v>
      </c>
      <c r="D116" s="128" t="s">
        <v>163</v>
      </c>
      <c r="E116" s="128" t="s">
        <v>159</v>
      </c>
      <c r="F116" s="129">
        <f>F117</f>
        <v>240100</v>
      </c>
    </row>
    <row r="117" spans="1:6" ht="30.6">
      <c r="A117" s="131" t="s">
        <v>438</v>
      </c>
      <c r="B117" s="130" t="s">
        <v>171</v>
      </c>
      <c r="C117" s="131" t="s">
        <v>608</v>
      </c>
      <c r="D117" s="131" t="s">
        <v>163</v>
      </c>
      <c r="E117" s="131" t="s">
        <v>256</v>
      </c>
      <c r="F117" s="132">
        <v>240100</v>
      </c>
    </row>
    <row r="118" spans="1:6" ht="40.799999999999997">
      <c r="A118" s="128" t="s">
        <v>439</v>
      </c>
      <c r="B118" s="127" t="s">
        <v>368</v>
      </c>
      <c r="C118" s="128" t="s">
        <v>609</v>
      </c>
      <c r="D118" s="128" t="s">
        <v>159</v>
      </c>
      <c r="E118" s="128" t="s">
        <v>159</v>
      </c>
      <c r="F118" s="129">
        <f>F119</f>
        <v>100000</v>
      </c>
    </row>
    <row r="119" spans="1:6" ht="30.6">
      <c r="A119" s="128" t="s">
        <v>136</v>
      </c>
      <c r="B119" s="127" t="s">
        <v>339</v>
      </c>
      <c r="C119" s="128" t="s">
        <v>609</v>
      </c>
      <c r="D119" s="128" t="s">
        <v>100</v>
      </c>
      <c r="E119" s="128" t="s">
        <v>159</v>
      </c>
      <c r="F119" s="129">
        <f>F120</f>
        <v>100000</v>
      </c>
    </row>
    <row r="120" spans="1:6">
      <c r="A120" s="128" t="s">
        <v>163</v>
      </c>
      <c r="B120" s="127" t="s">
        <v>340</v>
      </c>
      <c r="C120" s="128" t="s">
        <v>609</v>
      </c>
      <c r="D120" s="128" t="s">
        <v>136</v>
      </c>
      <c r="E120" s="128" t="s">
        <v>159</v>
      </c>
      <c r="F120" s="129">
        <f>F121</f>
        <v>100000</v>
      </c>
    </row>
    <row r="121" spans="1:6" ht="20.399999999999999">
      <c r="A121" s="131" t="s">
        <v>165</v>
      </c>
      <c r="B121" s="127" t="s">
        <v>164</v>
      </c>
      <c r="C121" s="128" t="s">
        <v>609</v>
      </c>
      <c r="D121" s="128" t="s">
        <v>165</v>
      </c>
      <c r="E121" s="128" t="s">
        <v>159</v>
      </c>
      <c r="F121" s="129">
        <f>F122</f>
        <v>100000</v>
      </c>
    </row>
    <row r="122" spans="1:6" ht="30.6">
      <c r="A122" s="128" t="s">
        <v>170</v>
      </c>
      <c r="B122" s="130" t="s">
        <v>171</v>
      </c>
      <c r="C122" s="131" t="s">
        <v>609</v>
      </c>
      <c r="D122" s="131" t="s">
        <v>165</v>
      </c>
      <c r="E122" s="131" t="s">
        <v>256</v>
      </c>
      <c r="F122" s="132">
        <v>100000</v>
      </c>
    </row>
    <row r="123" spans="1:6" ht="30.6">
      <c r="A123" s="128" t="s">
        <v>441</v>
      </c>
      <c r="B123" s="127" t="s">
        <v>374</v>
      </c>
      <c r="C123" s="128" t="s">
        <v>610</v>
      </c>
      <c r="D123" s="128" t="s">
        <v>159</v>
      </c>
      <c r="E123" s="128" t="s">
        <v>159</v>
      </c>
      <c r="F123" s="129">
        <f>F124</f>
        <v>990822</v>
      </c>
    </row>
    <row r="124" spans="1:6" ht="30.6">
      <c r="A124" s="128" t="s">
        <v>443</v>
      </c>
      <c r="B124" s="127" t="s">
        <v>339</v>
      </c>
      <c r="C124" s="128" t="s">
        <v>610</v>
      </c>
      <c r="D124" s="128" t="s">
        <v>100</v>
      </c>
      <c r="E124" s="128" t="s">
        <v>159</v>
      </c>
      <c r="F124" s="129">
        <f>F125</f>
        <v>990822</v>
      </c>
    </row>
    <row r="125" spans="1:6">
      <c r="A125" s="131" t="s">
        <v>445</v>
      </c>
      <c r="B125" s="127" t="s">
        <v>340</v>
      </c>
      <c r="C125" s="128" t="s">
        <v>610</v>
      </c>
      <c r="D125" s="128" t="s">
        <v>136</v>
      </c>
      <c r="E125" s="128" t="s">
        <v>159</v>
      </c>
      <c r="F125" s="129">
        <f>F126</f>
        <v>990822</v>
      </c>
    </row>
    <row r="126" spans="1:6" ht="20.399999999999999">
      <c r="A126" s="128" t="s">
        <v>446</v>
      </c>
      <c r="B126" s="127" t="s">
        <v>162</v>
      </c>
      <c r="C126" s="128" t="s">
        <v>610</v>
      </c>
      <c r="D126" s="128" t="s">
        <v>163</v>
      </c>
      <c r="E126" s="128" t="s">
        <v>159</v>
      </c>
      <c r="F126" s="129">
        <f>F127</f>
        <v>990822</v>
      </c>
    </row>
    <row r="127" spans="1:6" ht="30.6">
      <c r="A127" s="128" t="s">
        <v>447</v>
      </c>
      <c r="B127" s="130" t="s">
        <v>171</v>
      </c>
      <c r="C127" s="131" t="s">
        <v>610</v>
      </c>
      <c r="D127" s="131" t="s">
        <v>163</v>
      </c>
      <c r="E127" s="131" t="s">
        <v>256</v>
      </c>
      <c r="F127" s="132">
        <v>990822</v>
      </c>
    </row>
    <row r="128" spans="1:6" ht="20.399999999999999">
      <c r="A128" s="128" t="s">
        <v>448</v>
      </c>
      <c r="B128" s="127" t="s">
        <v>380</v>
      </c>
      <c r="C128" s="128" t="s">
        <v>611</v>
      </c>
      <c r="D128" s="128" t="s">
        <v>159</v>
      </c>
      <c r="E128" s="128" t="s">
        <v>159</v>
      </c>
      <c r="F128" s="129">
        <v>123463</v>
      </c>
    </row>
    <row r="129" spans="1:6">
      <c r="A129" s="131" t="s">
        <v>449</v>
      </c>
      <c r="B129" s="127" t="s">
        <v>344</v>
      </c>
      <c r="C129" s="128" t="s">
        <v>611</v>
      </c>
      <c r="D129" s="128" t="s">
        <v>345</v>
      </c>
      <c r="E129" s="128" t="s">
        <v>159</v>
      </c>
      <c r="F129" s="129">
        <v>123463</v>
      </c>
    </row>
    <row r="130" spans="1:6" ht="20.399999999999999">
      <c r="A130" s="128" t="s">
        <v>451</v>
      </c>
      <c r="B130" s="127" t="s">
        <v>346</v>
      </c>
      <c r="C130" s="128" t="s">
        <v>611</v>
      </c>
      <c r="D130" s="128" t="s">
        <v>347</v>
      </c>
      <c r="E130" s="128" t="s">
        <v>159</v>
      </c>
      <c r="F130" s="129">
        <v>123463</v>
      </c>
    </row>
    <row r="131" spans="1:6" ht="20.399999999999999">
      <c r="A131" s="128" t="s">
        <v>452</v>
      </c>
      <c r="B131" s="127" t="s">
        <v>173</v>
      </c>
      <c r="C131" s="128" t="s">
        <v>611</v>
      </c>
      <c r="D131" s="128" t="s">
        <v>174</v>
      </c>
      <c r="E131" s="128" t="s">
        <v>159</v>
      </c>
      <c r="F131" s="129">
        <v>123463</v>
      </c>
    </row>
    <row r="132" spans="1:6" ht="30.6">
      <c r="A132" s="128" t="s">
        <v>453</v>
      </c>
      <c r="B132" s="130" t="s">
        <v>171</v>
      </c>
      <c r="C132" s="154" t="s">
        <v>611</v>
      </c>
      <c r="D132" s="131" t="s">
        <v>174</v>
      </c>
      <c r="E132" s="131" t="s">
        <v>256</v>
      </c>
      <c r="F132" s="132">
        <v>123463</v>
      </c>
    </row>
    <row r="133" spans="1:6" ht="30.6">
      <c r="A133" s="131" t="s">
        <v>454</v>
      </c>
      <c r="B133" s="127" t="s">
        <v>428</v>
      </c>
      <c r="C133" s="128" t="s">
        <v>621</v>
      </c>
      <c r="D133" s="128" t="s">
        <v>159</v>
      </c>
      <c r="E133" s="128" t="s">
        <v>159</v>
      </c>
      <c r="F133" s="129">
        <f>F134+F138</f>
        <v>6000</v>
      </c>
    </row>
    <row r="134" spans="1:6" ht="30.6">
      <c r="A134" s="128" t="s">
        <v>455</v>
      </c>
      <c r="B134" s="127" t="s">
        <v>339</v>
      </c>
      <c r="C134" s="128" t="s">
        <v>621</v>
      </c>
      <c r="D134" s="128" t="s">
        <v>100</v>
      </c>
      <c r="E134" s="128" t="s">
        <v>159</v>
      </c>
      <c r="F134" s="129">
        <v>5153</v>
      </c>
    </row>
    <row r="135" spans="1:6">
      <c r="A135" s="128" t="s">
        <v>456</v>
      </c>
      <c r="B135" s="127" t="s">
        <v>340</v>
      </c>
      <c r="C135" s="128" t="s">
        <v>621</v>
      </c>
      <c r="D135" s="128" t="s">
        <v>136</v>
      </c>
      <c r="E135" s="128" t="s">
        <v>159</v>
      </c>
      <c r="F135" s="129">
        <v>5153</v>
      </c>
    </row>
    <row r="136" spans="1:6" ht="20.399999999999999">
      <c r="A136" s="128" t="s">
        <v>457</v>
      </c>
      <c r="B136" s="127" t="s">
        <v>162</v>
      </c>
      <c r="C136" s="128" t="s">
        <v>621</v>
      </c>
      <c r="D136" s="128" t="s">
        <v>163</v>
      </c>
      <c r="E136" s="128" t="s">
        <v>159</v>
      </c>
      <c r="F136" s="129">
        <v>5153</v>
      </c>
    </row>
    <row r="137" spans="1:6">
      <c r="A137" s="131" t="s">
        <v>458</v>
      </c>
      <c r="B137" s="130" t="s">
        <v>182</v>
      </c>
      <c r="C137" s="128" t="s">
        <v>621</v>
      </c>
      <c r="D137" s="131" t="s">
        <v>163</v>
      </c>
      <c r="E137" s="131" t="s">
        <v>258</v>
      </c>
      <c r="F137" s="132">
        <v>5153</v>
      </c>
    </row>
    <row r="138" spans="1:6">
      <c r="A138" s="128" t="s">
        <v>459</v>
      </c>
      <c r="B138" s="127" t="s">
        <v>344</v>
      </c>
      <c r="C138" s="128" t="s">
        <v>621</v>
      </c>
      <c r="D138" s="128" t="s">
        <v>345</v>
      </c>
      <c r="E138" s="128" t="s">
        <v>159</v>
      </c>
      <c r="F138" s="129">
        <f>F139</f>
        <v>847</v>
      </c>
    </row>
    <row r="139" spans="1:6" ht="20.399999999999999">
      <c r="A139" s="128" t="s">
        <v>460</v>
      </c>
      <c r="B139" s="127" t="s">
        <v>346</v>
      </c>
      <c r="C139" s="128" t="s">
        <v>621</v>
      </c>
      <c r="D139" s="128" t="s">
        <v>347</v>
      </c>
      <c r="E139" s="128" t="s">
        <v>159</v>
      </c>
      <c r="F139" s="129">
        <f>F140</f>
        <v>847</v>
      </c>
    </row>
    <row r="140" spans="1:6" ht="20.399999999999999">
      <c r="A140" s="128" t="s">
        <v>461</v>
      </c>
      <c r="B140" s="127" t="s">
        <v>173</v>
      </c>
      <c r="C140" s="128" t="s">
        <v>621</v>
      </c>
      <c r="D140" s="128" t="s">
        <v>174</v>
      </c>
      <c r="E140" s="128" t="s">
        <v>159</v>
      </c>
      <c r="F140" s="129">
        <f>F141</f>
        <v>847</v>
      </c>
    </row>
    <row r="141" spans="1:6">
      <c r="A141" s="131" t="s">
        <v>462</v>
      </c>
      <c r="B141" s="130" t="s">
        <v>182</v>
      </c>
      <c r="C141" s="154" t="s">
        <v>621</v>
      </c>
      <c r="D141" s="131" t="s">
        <v>174</v>
      </c>
      <c r="E141" s="131" t="s">
        <v>258</v>
      </c>
      <c r="F141" s="132">
        <v>847</v>
      </c>
    </row>
    <row r="142" spans="1:6" ht="30.6">
      <c r="A142" s="128" t="s">
        <v>463</v>
      </c>
      <c r="B142" s="127" t="s">
        <v>167</v>
      </c>
      <c r="C142" s="128" t="s">
        <v>601</v>
      </c>
      <c r="D142" s="128" t="s">
        <v>159</v>
      </c>
      <c r="E142" s="128" t="s">
        <v>159</v>
      </c>
      <c r="F142" s="129">
        <v>24000</v>
      </c>
    </row>
    <row r="143" spans="1:6" ht="30.6">
      <c r="A143" s="128" t="s">
        <v>464</v>
      </c>
      <c r="B143" s="127" t="s">
        <v>167</v>
      </c>
      <c r="C143" s="128" t="s">
        <v>602</v>
      </c>
      <c r="D143" s="128" t="s">
        <v>159</v>
      </c>
      <c r="E143" s="128" t="s">
        <v>159</v>
      </c>
      <c r="F143" s="129">
        <v>24000</v>
      </c>
    </row>
    <row r="144" spans="1:6" ht="30.6">
      <c r="A144" s="128" t="s">
        <v>465</v>
      </c>
      <c r="B144" s="127" t="s">
        <v>339</v>
      </c>
      <c r="C144" s="128" t="s">
        <v>602</v>
      </c>
      <c r="D144" s="128" t="s">
        <v>100</v>
      </c>
      <c r="E144" s="128" t="s">
        <v>159</v>
      </c>
      <c r="F144" s="129">
        <v>24000</v>
      </c>
    </row>
    <row r="145" spans="1:6">
      <c r="A145" s="131" t="s">
        <v>466</v>
      </c>
      <c r="B145" s="127" t="s">
        <v>340</v>
      </c>
      <c r="C145" s="128" t="s">
        <v>602</v>
      </c>
      <c r="D145" s="128" t="s">
        <v>136</v>
      </c>
      <c r="E145" s="128" t="s">
        <v>159</v>
      </c>
      <c r="F145" s="129">
        <v>24000</v>
      </c>
    </row>
    <row r="146" spans="1:6" ht="30.6">
      <c r="A146" s="128" t="s">
        <v>467</v>
      </c>
      <c r="B146" s="127" t="s">
        <v>169</v>
      </c>
      <c r="C146" s="128" t="s">
        <v>602</v>
      </c>
      <c r="D146" s="128" t="s">
        <v>170</v>
      </c>
      <c r="E146" s="128" t="s">
        <v>159</v>
      </c>
      <c r="F146" s="129">
        <v>24000</v>
      </c>
    </row>
    <row r="147" spans="1:6" ht="20.399999999999999">
      <c r="A147" s="128" t="s">
        <v>469</v>
      </c>
      <c r="B147" s="130" t="s">
        <v>166</v>
      </c>
      <c r="C147" s="154" t="s">
        <v>602</v>
      </c>
      <c r="D147" s="131" t="s">
        <v>170</v>
      </c>
      <c r="E147" s="131" t="s">
        <v>255</v>
      </c>
      <c r="F147" s="132">
        <v>24000</v>
      </c>
    </row>
    <row r="148" spans="1:6" ht="40.799999999999997">
      <c r="A148" s="128" t="s">
        <v>470</v>
      </c>
      <c r="B148" s="127" t="s">
        <v>442</v>
      </c>
      <c r="C148" s="128" t="s">
        <v>623</v>
      </c>
      <c r="D148" s="128" t="s">
        <v>159</v>
      </c>
      <c r="E148" s="128" t="s">
        <v>159</v>
      </c>
      <c r="F148" s="129">
        <f>F149</f>
        <v>253953</v>
      </c>
    </row>
    <row r="149" spans="1:6" ht="51">
      <c r="A149" s="149" t="s">
        <v>471</v>
      </c>
      <c r="B149" s="133" t="s">
        <v>444</v>
      </c>
      <c r="C149" s="128" t="s">
        <v>624</v>
      </c>
      <c r="D149" s="128" t="s">
        <v>159</v>
      </c>
      <c r="E149" s="128" t="s">
        <v>159</v>
      </c>
      <c r="F149" s="129">
        <f>F150</f>
        <v>253953</v>
      </c>
    </row>
    <row r="150" spans="1:6" ht="30.6">
      <c r="A150" s="149" t="s">
        <v>145</v>
      </c>
      <c r="B150" s="127" t="s">
        <v>339</v>
      </c>
      <c r="C150" s="128" t="s">
        <v>624</v>
      </c>
      <c r="D150" s="128" t="s">
        <v>100</v>
      </c>
      <c r="E150" s="128" t="s">
        <v>159</v>
      </c>
      <c r="F150" s="129">
        <f>F151</f>
        <v>253953</v>
      </c>
    </row>
    <row r="151" spans="1:6">
      <c r="A151" s="149" t="s">
        <v>474</v>
      </c>
      <c r="B151" s="127" t="s">
        <v>340</v>
      </c>
      <c r="C151" s="128" t="s">
        <v>624</v>
      </c>
      <c r="D151" s="128" t="s">
        <v>136</v>
      </c>
      <c r="E151" s="128" t="s">
        <v>159</v>
      </c>
      <c r="F151" s="129">
        <f>F152</f>
        <v>253953</v>
      </c>
    </row>
    <row r="152" spans="1:6" ht="20.399999999999999">
      <c r="A152" s="149" t="s">
        <v>475</v>
      </c>
      <c r="B152" s="127" t="s">
        <v>162</v>
      </c>
      <c r="C152" s="128" t="s">
        <v>624</v>
      </c>
      <c r="D152" s="128" t="s">
        <v>163</v>
      </c>
      <c r="E152" s="128" t="s">
        <v>159</v>
      </c>
      <c r="F152" s="129">
        <f>F153</f>
        <v>253953</v>
      </c>
    </row>
    <row r="153" spans="1:6">
      <c r="A153" s="149" t="s">
        <v>476</v>
      </c>
      <c r="B153" s="130" t="s">
        <v>184</v>
      </c>
      <c r="C153" s="154" t="s">
        <v>624</v>
      </c>
      <c r="D153" s="131" t="s">
        <v>163</v>
      </c>
      <c r="E153" s="131" t="s">
        <v>259</v>
      </c>
      <c r="F153" s="132">
        <v>253953</v>
      </c>
    </row>
    <row r="154" spans="1:6">
      <c r="A154" s="149" t="s">
        <v>477</v>
      </c>
      <c r="B154" s="127" t="s">
        <v>386</v>
      </c>
      <c r="C154" s="128" t="s">
        <v>612</v>
      </c>
      <c r="D154" s="128" t="s">
        <v>159</v>
      </c>
      <c r="E154" s="128" t="s">
        <v>159</v>
      </c>
      <c r="F154" s="129">
        <f>F155+F160+F165</f>
        <v>148325</v>
      </c>
    </row>
    <row r="155" spans="1:6" ht="20.399999999999999">
      <c r="A155" s="149" t="s">
        <v>478</v>
      </c>
      <c r="B155" s="127" t="s">
        <v>273</v>
      </c>
      <c r="C155" s="128" t="s">
        <v>617</v>
      </c>
      <c r="D155" s="128" t="s">
        <v>159</v>
      </c>
      <c r="E155" s="128" t="s">
        <v>159</v>
      </c>
      <c r="F155" s="129">
        <v>10000</v>
      </c>
    </row>
    <row r="156" spans="1:6" ht="20.399999999999999">
      <c r="A156" s="149" t="s">
        <v>480</v>
      </c>
      <c r="B156" s="127" t="s">
        <v>273</v>
      </c>
      <c r="C156" s="128" t="s">
        <v>618</v>
      </c>
      <c r="D156" s="128" t="s">
        <v>159</v>
      </c>
      <c r="E156" s="128" t="s">
        <v>159</v>
      </c>
      <c r="F156" s="129">
        <v>10000</v>
      </c>
    </row>
    <row r="157" spans="1:6">
      <c r="A157" s="149" t="s">
        <v>481</v>
      </c>
      <c r="B157" s="127" t="s">
        <v>354</v>
      </c>
      <c r="C157" s="128" t="s">
        <v>618</v>
      </c>
      <c r="D157" s="128" t="s">
        <v>355</v>
      </c>
      <c r="E157" s="128" t="s">
        <v>159</v>
      </c>
      <c r="F157" s="129">
        <v>10000</v>
      </c>
    </row>
    <row r="158" spans="1:6">
      <c r="A158" s="149" t="s">
        <v>482</v>
      </c>
      <c r="B158" s="127" t="s">
        <v>180</v>
      </c>
      <c r="C158" s="128" t="s">
        <v>618</v>
      </c>
      <c r="D158" s="128" t="s">
        <v>181</v>
      </c>
      <c r="E158" s="128" t="s">
        <v>159</v>
      </c>
      <c r="F158" s="129">
        <v>10000</v>
      </c>
    </row>
    <row r="159" spans="1:6">
      <c r="A159" s="149" t="s">
        <v>484</v>
      </c>
      <c r="B159" s="130" t="s">
        <v>179</v>
      </c>
      <c r="C159" s="154" t="s">
        <v>618</v>
      </c>
      <c r="D159" s="131" t="s">
        <v>181</v>
      </c>
      <c r="E159" s="131" t="s">
        <v>257</v>
      </c>
      <c r="F159" s="132">
        <v>10000</v>
      </c>
    </row>
    <row r="160" spans="1:6" ht="20.399999999999999">
      <c r="A160" s="149" t="s">
        <v>485</v>
      </c>
      <c r="B160" s="127" t="s">
        <v>402</v>
      </c>
      <c r="C160" s="128" t="s">
        <v>615</v>
      </c>
      <c r="D160" s="128" t="s">
        <v>159</v>
      </c>
      <c r="E160" s="128" t="s">
        <v>159</v>
      </c>
      <c r="F160" s="129">
        <v>30000</v>
      </c>
    </row>
    <row r="161" spans="1:6" ht="20.399999999999999">
      <c r="A161" s="149" t="s">
        <v>486</v>
      </c>
      <c r="B161" s="127" t="s">
        <v>402</v>
      </c>
      <c r="C161" s="128" t="s">
        <v>616</v>
      </c>
      <c r="D161" s="128" t="s">
        <v>159</v>
      </c>
      <c r="E161" s="128" t="s">
        <v>159</v>
      </c>
      <c r="F161" s="129">
        <v>30000</v>
      </c>
    </row>
    <row r="162" spans="1:6">
      <c r="A162" s="149" t="s">
        <v>487</v>
      </c>
      <c r="B162" s="127" t="s">
        <v>354</v>
      </c>
      <c r="C162" s="128" t="s">
        <v>616</v>
      </c>
      <c r="D162" s="128" t="s">
        <v>355</v>
      </c>
      <c r="E162" s="128" t="s">
        <v>159</v>
      </c>
      <c r="F162" s="129">
        <v>30000</v>
      </c>
    </row>
    <row r="163" spans="1:6">
      <c r="A163" s="149" t="s">
        <v>488</v>
      </c>
      <c r="B163" s="127" t="s">
        <v>406</v>
      </c>
      <c r="C163" s="128" t="s">
        <v>616</v>
      </c>
      <c r="D163" s="128" t="s">
        <v>407</v>
      </c>
      <c r="E163" s="128" t="s">
        <v>159</v>
      </c>
      <c r="F163" s="129">
        <v>30000</v>
      </c>
    </row>
    <row r="164" spans="1:6">
      <c r="A164" s="149" t="s">
        <v>489</v>
      </c>
      <c r="B164" s="130" t="s">
        <v>298</v>
      </c>
      <c r="C164" s="154" t="s">
        <v>616</v>
      </c>
      <c r="D164" s="131" t="s">
        <v>407</v>
      </c>
      <c r="E164" s="131" t="s">
        <v>399</v>
      </c>
      <c r="F164" s="132">
        <v>30000</v>
      </c>
    </row>
    <row r="165" spans="1:6" ht="20.399999999999999">
      <c r="A165" s="149" t="s">
        <v>490</v>
      </c>
      <c r="B165" s="127" t="s">
        <v>201</v>
      </c>
      <c r="C165" s="128" t="s">
        <v>613</v>
      </c>
      <c r="D165" s="128" t="s">
        <v>159</v>
      </c>
      <c r="E165" s="128" t="s">
        <v>159</v>
      </c>
      <c r="F165" s="129">
        <f>F166+F170+F175</f>
        <v>108325</v>
      </c>
    </row>
    <row r="166" spans="1:6" ht="112.2">
      <c r="A166" s="149" t="s">
        <v>491</v>
      </c>
      <c r="B166" s="133" t="s">
        <v>389</v>
      </c>
      <c r="C166" s="128" t="s">
        <v>614</v>
      </c>
      <c r="D166" s="128" t="s">
        <v>159</v>
      </c>
      <c r="E166" s="128" t="s">
        <v>159</v>
      </c>
      <c r="F166" s="129">
        <f>F167</f>
        <v>17851</v>
      </c>
    </row>
    <row r="167" spans="1:6">
      <c r="A167" s="149" t="s">
        <v>492</v>
      </c>
      <c r="B167" s="127" t="s">
        <v>391</v>
      </c>
      <c r="C167" s="128" t="s">
        <v>614</v>
      </c>
      <c r="D167" s="128" t="s">
        <v>392</v>
      </c>
      <c r="E167" s="128" t="s">
        <v>159</v>
      </c>
      <c r="F167" s="129">
        <f>F168</f>
        <v>17851</v>
      </c>
    </row>
    <row r="168" spans="1:6">
      <c r="A168" s="149" t="s">
        <v>494</v>
      </c>
      <c r="B168" s="127" t="s">
        <v>151</v>
      </c>
      <c r="C168" s="128" t="s">
        <v>614</v>
      </c>
      <c r="D168" s="128" t="s">
        <v>252</v>
      </c>
      <c r="E168" s="128" t="s">
        <v>159</v>
      </c>
      <c r="F168" s="129">
        <f>F169</f>
        <v>17851</v>
      </c>
    </row>
    <row r="169" spans="1:6" ht="30.6">
      <c r="A169" s="149" t="s">
        <v>495</v>
      </c>
      <c r="B169" s="130" t="s">
        <v>171</v>
      </c>
      <c r="C169" s="154" t="s">
        <v>614</v>
      </c>
      <c r="D169" s="131" t="s">
        <v>252</v>
      </c>
      <c r="E169" s="131" t="s">
        <v>256</v>
      </c>
      <c r="F169" s="132">
        <v>17851</v>
      </c>
    </row>
    <row r="170" spans="1:6" ht="30.6">
      <c r="A170" s="149" t="s">
        <v>500</v>
      </c>
      <c r="B170" s="127" t="s">
        <v>493</v>
      </c>
      <c r="C170" s="128" t="s">
        <v>631</v>
      </c>
      <c r="D170" s="128" t="s">
        <v>159</v>
      </c>
      <c r="E170" s="128" t="s">
        <v>159</v>
      </c>
      <c r="F170" s="129">
        <v>6194</v>
      </c>
    </row>
    <row r="171" spans="1:6">
      <c r="A171" s="149" t="s">
        <v>501</v>
      </c>
      <c r="B171" s="127" t="s">
        <v>344</v>
      </c>
      <c r="C171" s="128" t="s">
        <v>631</v>
      </c>
      <c r="D171" s="128" t="s">
        <v>345</v>
      </c>
      <c r="E171" s="128" t="s">
        <v>159</v>
      </c>
      <c r="F171" s="129">
        <v>6194</v>
      </c>
    </row>
    <row r="172" spans="1:6" ht="20.399999999999999">
      <c r="A172" s="149" t="s">
        <v>502</v>
      </c>
      <c r="B172" s="127" t="s">
        <v>346</v>
      </c>
      <c r="C172" s="128" t="s">
        <v>631</v>
      </c>
      <c r="D172" s="128" t="s">
        <v>347</v>
      </c>
      <c r="E172" s="128" t="s">
        <v>159</v>
      </c>
      <c r="F172" s="129">
        <v>6194</v>
      </c>
    </row>
    <row r="173" spans="1:6" ht="20.399999999999999">
      <c r="A173" s="149" t="s">
        <v>503</v>
      </c>
      <c r="B173" s="127" t="s">
        <v>173</v>
      </c>
      <c r="C173" s="128" t="s">
        <v>631</v>
      </c>
      <c r="D173" s="128" t="s">
        <v>174</v>
      </c>
      <c r="E173" s="128" t="s">
        <v>159</v>
      </c>
      <c r="F173" s="129">
        <v>6194</v>
      </c>
    </row>
    <row r="174" spans="1:6">
      <c r="A174" s="149" t="s">
        <v>504</v>
      </c>
      <c r="B174" s="130" t="s">
        <v>253</v>
      </c>
      <c r="C174" s="154" t="s">
        <v>631</v>
      </c>
      <c r="D174" s="131" t="s">
        <v>174</v>
      </c>
      <c r="E174" s="131" t="s">
        <v>267</v>
      </c>
      <c r="F174" s="132">
        <v>6194</v>
      </c>
    </row>
    <row r="175" spans="1:6">
      <c r="A175" s="149" t="s">
        <v>500</v>
      </c>
      <c r="B175" s="127" t="s">
        <v>592</v>
      </c>
      <c r="C175" s="128" t="s">
        <v>643</v>
      </c>
      <c r="D175" s="128" t="s">
        <v>159</v>
      </c>
      <c r="E175" s="128" t="s">
        <v>159</v>
      </c>
      <c r="F175" s="129">
        <f>F176</f>
        <v>84280</v>
      </c>
    </row>
    <row r="176" spans="1:6" ht="30.6">
      <c r="A176" s="149" t="s">
        <v>504</v>
      </c>
      <c r="B176" s="130" t="s">
        <v>171</v>
      </c>
      <c r="C176" s="131" t="s">
        <v>643</v>
      </c>
      <c r="D176" s="131" t="s">
        <v>208</v>
      </c>
      <c r="E176" s="131" t="s">
        <v>589</v>
      </c>
      <c r="F176" s="132">
        <v>84280</v>
      </c>
    </row>
    <row r="177" spans="1:6">
      <c r="A177" s="151"/>
      <c r="B177" s="152"/>
      <c r="C177" s="151"/>
      <c r="D177" s="151"/>
      <c r="E177" s="151"/>
      <c r="F177" s="153"/>
    </row>
    <row r="178" spans="1:6">
      <c r="A178" s="151"/>
      <c r="B178" s="152"/>
      <c r="C178" s="151"/>
      <c r="D178" s="151"/>
      <c r="E178" s="151"/>
      <c r="F178" s="153"/>
    </row>
  </sheetData>
  <mergeCells count="5">
    <mergeCell ref="B4:F7"/>
    <mergeCell ref="A8:A9"/>
    <mergeCell ref="B8:B9"/>
    <mergeCell ref="C8:E8"/>
    <mergeCell ref="F8:F9"/>
  </mergeCells>
  <pageMargins left="0.98425196850393704" right="0.39370078740157483" top="0.39370078740157483" bottom="0.39370078740157483" header="0.19685039370078741" footer="0.19685039370078741"/>
  <pageSetup paperSize="9" scale="86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19</vt:i4>
      </vt:variant>
    </vt:vector>
  </HeadingPairs>
  <TitlesOfParts>
    <vt:vector size="30" baseType="lpstr">
      <vt:lpstr>Источники</vt:lpstr>
      <vt:lpstr>Администраторы доходов</vt:lpstr>
      <vt:lpstr>Администр источн</vt:lpstr>
      <vt:lpstr>Доходы</vt:lpstr>
      <vt:lpstr>Доходы (2017-2018)</vt:lpstr>
      <vt:lpstr>Функциональная</vt:lpstr>
      <vt:lpstr>Ведомственная</vt:lpstr>
      <vt:lpstr>Ведомственная (2017-2018)</vt:lpstr>
      <vt:lpstr>Ассигнования</vt:lpstr>
      <vt:lpstr>Ассигнования (2017-2018)</vt:lpstr>
      <vt:lpstr>публичные</vt:lpstr>
      <vt:lpstr>Ассигнования!BFT_Print_Titles</vt:lpstr>
      <vt:lpstr>'Ассигнования (2017-2018)'!BFT_Print_Titles</vt:lpstr>
      <vt:lpstr>Ведомственная!BFT_Print_Titles</vt:lpstr>
      <vt:lpstr>'Ведомственная (2017-2018)'!BFT_Print_Titles</vt:lpstr>
      <vt:lpstr>'Администраторы доходов'!Заголовки_для_печати</vt:lpstr>
      <vt:lpstr>Ассигнования!Заголовки_для_печати</vt:lpstr>
      <vt:lpstr>'Ассигнования (2017-2018)'!Заголовки_для_печати</vt:lpstr>
      <vt:lpstr>Ведомственная!Заголовки_для_печати</vt:lpstr>
      <vt:lpstr>'Ведомственная (2017-2018)'!Заголовки_для_печати</vt:lpstr>
      <vt:lpstr>Доходы!Заголовки_для_печати</vt:lpstr>
      <vt:lpstr>'Доходы (2017-2018)'!Заголовки_для_печати</vt:lpstr>
      <vt:lpstr>'Администраторы доходов'!Область_печати</vt:lpstr>
      <vt:lpstr>Ассигнования!Область_печати</vt:lpstr>
      <vt:lpstr>'Ассигнования (2017-2018)'!Область_печати</vt:lpstr>
      <vt:lpstr>Ведомственная!Область_печати</vt:lpstr>
      <vt:lpstr>'Ведомственная (2017-2018)'!Область_печати</vt:lpstr>
      <vt:lpstr>Доходы!Область_печати</vt:lpstr>
      <vt:lpstr>'Доходы (2017-2018)'!Область_печати</vt:lpstr>
      <vt:lpstr>Функциональная!Область_печати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Admin</cp:lastModifiedBy>
  <cp:lastPrinted>2015-12-02T02:17:46Z</cp:lastPrinted>
  <dcterms:created xsi:type="dcterms:W3CDTF">2014-01-08T07:17:30Z</dcterms:created>
  <dcterms:modified xsi:type="dcterms:W3CDTF">2015-12-02T02:18:17Z</dcterms:modified>
</cp:coreProperties>
</file>