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120" yWindow="15" windowWidth="19035" windowHeight="12015" firstSheet="6" activeTab="10"/>
  </bookViews>
  <sheets>
    <sheet name="Источники" sheetId="5" r:id="rId1"/>
    <sheet name="Администраторы доходов " sheetId="35" r:id="rId2"/>
    <sheet name="Администр источн" sheetId="7" r:id="rId3"/>
    <sheet name="Доходы (2019)" sheetId="33" r:id="rId4"/>
    <sheet name="Доходы (2020-2021)" sheetId="34" r:id="rId5"/>
    <sheet name="Функциональная" sheetId="28" r:id="rId6"/>
    <sheet name="Ведомственная" sheetId="29" r:id="rId7"/>
    <sheet name="Ведомственная (20-21)" sheetId="36" r:id="rId8"/>
    <sheet name="Ассигнования" sheetId="31" r:id="rId9"/>
    <sheet name="Ассигнования (2)" sheetId="37" r:id="rId10"/>
    <sheet name="публичные" sheetId="10" r:id="rId11"/>
  </sheets>
  <externalReferences>
    <externalReference r:id="rId12"/>
    <externalReference r:id="rId13"/>
  </externalReferences>
  <definedNames>
    <definedName name="_xlnm._FilterDatabase" localSheetId="1" hidden="1">'Администраторы доходов '!$A$3:$I$109</definedName>
    <definedName name="_xlnm._FilterDatabase" localSheetId="3" hidden="1">'Доходы (2019)'!$B$6:$K$38</definedName>
    <definedName name="_xlnm._FilterDatabase" localSheetId="4" hidden="1">'Доходы (2020-2021)'!$B$6:$L$38</definedName>
    <definedName name="BFT_Print_Titles" localSheetId="8">Ассигнования!$8:$10</definedName>
    <definedName name="BFT_Print_Titles" localSheetId="9">'Ассигнования (2)'!$8:$10</definedName>
    <definedName name="BFT_Print_Titles" localSheetId="6">Ведомственная!$7:$9</definedName>
    <definedName name="BFT_Print_Titles" localSheetId="7">'Ведомственная (20-21)'!$7:$9</definedName>
    <definedName name="BFT_Print_Titles" localSheetId="5">Функциональная!#REF!</definedName>
    <definedName name="аааааа" localSheetId="1">#REF!</definedName>
    <definedName name="аааааа" localSheetId="9">#REF!</definedName>
    <definedName name="аааааа" localSheetId="7">#REF!</definedName>
    <definedName name="аааааа" localSheetId="4">#REF!</definedName>
    <definedName name="аааааа">#REF!</definedName>
    <definedName name="аава" localSheetId="1">#REF!</definedName>
    <definedName name="аава" localSheetId="9">#REF!</definedName>
    <definedName name="аава" localSheetId="7">#REF!</definedName>
    <definedName name="аава" localSheetId="4">#REF!</definedName>
    <definedName name="аава">#REF!</definedName>
    <definedName name="ав" localSheetId="1">#REF!</definedName>
    <definedName name="ав" localSheetId="9">#REF!</definedName>
    <definedName name="ав" localSheetId="7">#REF!</definedName>
    <definedName name="ав" localSheetId="4">#REF!</definedName>
    <definedName name="ав">#REF!</definedName>
    <definedName name="ава" localSheetId="1">#REF!</definedName>
    <definedName name="ава" localSheetId="9">#REF!</definedName>
    <definedName name="ава" localSheetId="7">#REF!</definedName>
    <definedName name="ава" localSheetId="4">#REF!</definedName>
    <definedName name="ава">#REF!</definedName>
    <definedName name="авав" localSheetId="1">#REF!</definedName>
    <definedName name="авав" localSheetId="9">#REF!</definedName>
    <definedName name="авав" localSheetId="7">#REF!</definedName>
    <definedName name="авав" localSheetId="4">#REF!</definedName>
    <definedName name="авав">#REF!</definedName>
    <definedName name="ау" localSheetId="1">#REF!</definedName>
    <definedName name="ау" localSheetId="9">#REF!</definedName>
    <definedName name="ау" localSheetId="7">#REF!</definedName>
    <definedName name="ау" localSheetId="4">#REF!</definedName>
    <definedName name="ау">#REF!</definedName>
    <definedName name="ва" localSheetId="1">#REF!</definedName>
    <definedName name="ва" localSheetId="9">#REF!</definedName>
    <definedName name="ва" localSheetId="7">#REF!</definedName>
    <definedName name="ва" localSheetId="4">#REF!</definedName>
    <definedName name="ва">#REF!</definedName>
    <definedName name="вав" localSheetId="1">#REF!</definedName>
    <definedName name="вав" localSheetId="9">#REF!</definedName>
    <definedName name="вав" localSheetId="7">#REF!</definedName>
    <definedName name="вав" localSheetId="4">#REF!</definedName>
    <definedName name="вав">#REF!</definedName>
    <definedName name="вцп13" localSheetId="1">#REF!</definedName>
    <definedName name="вцп13" localSheetId="9">#REF!</definedName>
    <definedName name="вцп13" localSheetId="7">#REF!</definedName>
    <definedName name="вцп13" localSheetId="3">#REF!</definedName>
    <definedName name="вцп13" localSheetId="4">#REF!</definedName>
    <definedName name="вцп13">#REF!</definedName>
    <definedName name="вцпПлПер" localSheetId="1">#REF!</definedName>
    <definedName name="вцпПлПер" localSheetId="9">#REF!</definedName>
    <definedName name="вцпПлПер" localSheetId="7">#REF!</definedName>
    <definedName name="вцпПлПер" localSheetId="3">#REF!</definedName>
    <definedName name="вцпПлПер" localSheetId="4">#REF!</definedName>
    <definedName name="вцпПлПер">#REF!</definedName>
    <definedName name="год" localSheetId="1">#REF!</definedName>
    <definedName name="год" localSheetId="9">#REF!</definedName>
    <definedName name="год" localSheetId="7">#REF!</definedName>
    <definedName name="год" localSheetId="3">#REF!</definedName>
    <definedName name="год" localSheetId="4">#REF!</definedName>
    <definedName name="год">#REF!</definedName>
    <definedName name="д1" localSheetId="1">#REF!</definedName>
    <definedName name="д1" localSheetId="9">#REF!</definedName>
    <definedName name="д1" localSheetId="7">#REF!</definedName>
    <definedName name="д1" localSheetId="3">#REF!</definedName>
    <definedName name="д1" localSheetId="4">#REF!</definedName>
    <definedName name="д1">#REF!</definedName>
    <definedName name="ек" localSheetId="1">#REF!</definedName>
    <definedName name="ек" localSheetId="9">#REF!</definedName>
    <definedName name="ек" localSheetId="7">#REF!</definedName>
    <definedName name="ек" localSheetId="4">#REF!</definedName>
    <definedName name="ек">#REF!</definedName>
    <definedName name="_xlnm.Print_Titles" localSheetId="1">'Администраторы доходов '!$3:$3</definedName>
    <definedName name="_xlnm.Print_Titles" localSheetId="8">Ассигнования!$8:$10</definedName>
    <definedName name="_xlnm.Print_Titles" localSheetId="9">'Ассигнования (2)'!$8:$10</definedName>
    <definedName name="_xlnm.Print_Titles" localSheetId="6">Ведомственная!$7:$9</definedName>
    <definedName name="_xlnm.Print_Titles" localSheetId="7">'Ведомственная (20-21)'!$7:$9</definedName>
    <definedName name="_xlnm.Print_Titles" localSheetId="3">'Доходы (2019)'!$4:$6</definedName>
    <definedName name="_xlnm.Print_Titles" localSheetId="4">'Доходы (2020-2021)'!$4:$6</definedName>
    <definedName name="_xlnm.Print_Titles" localSheetId="5">Функциональная!#REF!</definedName>
    <definedName name="инд13">[1]индексация!$I$3:$I$975</definedName>
    <definedName name="кбк" localSheetId="1">#REF!</definedName>
    <definedName name="кбк" localSheetId="9">#REF!</definedName>
    <definedName name="кбк" localSheetId="7">#REF!</definedName>
    <definedName name="кбк" localSheetId="3">#REF!</definedName>
    <definedName name="кбк" localSheetId="4">#REF!</definedName>
    <definedName name="кбк">#REF!</definedName>
    <definedName name="квр13" localSheetId="1">#REF!</definedName>
    <definedName name="квр13" localSheetId="9">#REF!</definedName>
    <definedName name="квр13" localSheetId="7">#REF!</definedName>
    <definedName name="квр13" localSheetId="3">#REF!</definedName>
    <definedName name="квр13" localSheetId="4">#REF!</definedName>
    <definedName name="квр13">#REF!</definedName>
    <definedName name="кврПлПер" localSheetId="1">#REF!</definedName>
    <definedName name="кврПлПер" localSheetId="9">#REF!</definedName>
    <definedName name="кврПлПер" localSheetId="7">#REF!</definedName>
    <definedName name="кврПлПер" localSheetId="3">#REF!</definedName>
    <definedName name="кврПлПер" localSheetId="4">#REF!</definedName>
    <definedName name="кврПлПер">#REF!</definedName>
    <definedName name="ке" localSheetId="1">#REF!</definedName>
    <definedName name="ке" localSheetId="9">#REF!</definedName>
    <definedName name="ке" localSheetId="7">#REF!</definedName>
    <definedName name="ке" localSheetId="4">#REF!</definedName>
    <definedName name="ке">#REF!</definedName>
    <definedName name="кек" localSheetId="1">#REF!</definedName>
    <definedName name="кек" localSheetId="9">#REF!</definedName>
    <definedName name="кек" localSheetId="7">#REF!</definedName>
    <definedName name="кек" localSheetId="4">#REF!</definedName>
    <definedName name="кек">#REF!</definedName>
    <definedName name="кл" hidden="1">[2]Рос!$G$3:$G$1536</definedName>
    <definedName name="мп" localSheetId="1">#REF!</definedName>
    <definedName name="мп" localSheetId="9">#REF!</definedName>
    <definedName name="мп" localSheetId="7">#REF!</definedName>
    <definedName name="мп" localSheetId="4">#REF!</definedName>
    <definedName name="мп">#REF!</definedName>
    <definedName name="Н1адох" localSheetId="1">#REF!</definedName>
    <definedName name="Н1адох" localSheetId="9">#REF!</definedName>
    <definedName name="Н1адох" localSheetId="7">#REF!</definedName>
    <definedName name="Н1адох" localSheetId="3">#REF!</definedName>
    <definedName name="Н1адох" localSheetId="4">#REF!</definedName>
    <definedName name="Н1адох">#REF!</definedName>
    <definedName name="Н1аист" localSheetId="1">#REF!</definedName>
    <definedName name="Н1аист" localSheetId="9">#REF!</definedName>
    <definedName name="Н1аист" localSheetId="7">#REF!</definedName>
    <definedName name="Н1аист" localSheetId="3">#REF!</definedName>
    <definedName name="Н1аист" localSheetId="4">#REF!</definedName>
    <definedName name="Н1аист">#REF!</definedName>
    <definedName name="Н1Бл" localSheetId="1">#REF!</definedName>
    <definedName name="Н1Бл" localSheetId="9">#REF!</definedName>
    <definedName name="Н1Бл" localSheetId="7">#REF!</definedName>
    <definedName name="Н1Бл" localSheetId="3">#REF!</definedName>
    <definedName name="Н1Бл" localSheetId="4">#REF!</definedName>
    <definedName name="Н1Бл">#REF!</definedName>
    <definedName name="Н1вед" localSheetId="1">#REF!</definedName>
    <definedName name="Н1вед" localSheetId="9">#REF!</definedName>
    <definedName name="Н1вед" localSheetId="7">#REF!</definedName>
    <definedName name="Н1вед" localSheetId="3">#REF!</definedName>
    <definedName name="Н1вед" localSheetId="4">#REF!</definedName>
    <definedName name="Н1вед">#REF!</definedName>
    <definedName name="Н1вед1" localSheetId="1">#REF!</definedName>
    <definedName name="Н1вед1" localSheetId="9">#REF!</definedName>
    <definedName name="Н1вед1" localSheetId="7">#REF!</definedName>
    <definedName name="Н1вед1" localSheetId="3">#REF!</definedName>
    <definedName name="Н1вед1" localSheetId="4">#REF!</definedName>
    <definedName name="Н1вед1">#REF!</definedName>
    <definedName name="Н1вус" localSheetId="1">#REF!</definedName>
    <definedName name="Н1вус" localSheetId="9">#REF!</definedName>
    <definedName name="Н1вус" localSheetId="7">#REF!</definedName>
    <definedName name="Н1вус" localSheetId="3">#REF!</definedName>
    <definedName name="Н1вус" localSheetId="4">#REF!</definedName>
    <definedName name="Н1вус">#REF!</definedName>
    <definedName name="Н1вцп" localSheetId="1">#REF!</definedName>
    <definedName name="Н1вцп" localSheetId="9">#REF!</definedName>
    <definedName name="Н1вцп" localSheetId="7">#REF!</definedName>
    <definedName name="Н1вцп" localSheetId="3">#REF!</definedName>
    <definedName name="Н1вцп" localSheetId="4">#REF!</definedName>
    <definedName name="Н1вцп">#REF!</definedName>
    <definedName name="Н1деф" localSheetId="1">#REF!</definedName>
    <definedName name="Н1деф" localSheetId="9">#REF!</definedName>
    <definedName name="Н1деф" localSheetId="7">#REF!</definedName>
    <definedName name="Н1деф" localSheetId="3">#REF!</definedName>
    <definedName name="Н1деф" localSheetId="4">#REF!</definedName>
    <definedName name="Н1деф">#REF!</definedName>
    <definedName name="Н1Дор" localSheetId="1">#REF!</definedName>
    <definedName name="Н1Дор" localSheetId="9">#REF!</definedName>
    <definedName name="Н1Дор" localSheetId="7">#REF!</definedName>
    <definedName name="Н1Дор" localSheetId="3">#REF!</definedName>
    <definedName name="Н1Дор" localSheetId="4">#REF!</definedName>
    <definedName name="Н1Дор">#REF!</definedName>
    <definedName name="Н1дох" localSheetId="1">#REF!</definedName>
    <definedName name="Н1дох" localSheetId="9">#REF!</definedName>
    <definedName name="Н1дох" localSheetId="7">#REF!</definedName>
    <definedName name="Н1дох" localSheetId="3">#REF!</definedName>
    <definedName name="Н1дох" localSheetId="4">#REF!</definedName>
    <definedName name="Н1дох">#REF!</definedName>
    <definedName name="Н1займ" localSheetId="1">#REF!</definedName>
    <definedName name="Н1займ" localSheetId="9">#REF!</definedName>
    <definedName name="Н1займ" localSheetId="7">#REF!</definedName>
    <definedName name="Н1займ" localSheetId="3">#REF!</definedName>
    <definedName name="Н1займ" localSheetId="4">#REF!</definedName>
    <definedName name="Н1займ">#REF!</definedName>
    <definedName name="Н1инв" localSheetId="1">#REF!</definedName>
    <definedName name="Н1инв" localSheetId="9">#REF!</definedName>
    <definedName name="Н1инв" localSheetId="7">#REF!</definedName>
    <definedName name="Н1инв" localSheetId="3">#REF!</definedName>
    <definedName name="Н1инв" localSheetId="4">#REF!</definedName>
    <definedName name="Н1инв">#REF!</definedName>
    <definedName name="Н1ком" localSheetId="1">#REF!</definedName>
    <definedName name="Н1ком" localSheetId="9">#REF!</definedName>
    <definedName name="Н1ком" localSheetId="7">#REF!</definedName>
    <definedName name="Н1ком" localSheetId="3">#REF!</definedName>
    <definedName name="Н1ком" localSheetId="4">#REF!</definedName>
    <definedName name="Н1ком">#REF!</definedName>
    <definedName name="Н1Мдор" localSheetId="1">#REF!</definedName>
    <definedName name="Н1Мдор" localSheetId="9">#REF!</definedName>
    <definedName name="Н1Мдор" localSheetId="7">#REF!</definedName>
    <definedName name="Н1Мдор" localSheetId="3">#REF!</definedName>
    <definedName name="Н1Мдор" localSheetId="4">#REF!</definedName>
    <definedName name="Н1Мдор">#REF!</definedName>
    <definedName name="Н1метвус" localSheetId="1">#REF!</definedName>
    <definedName name="Н1метвус" localSheetId="9">#REF!</definedName>
    <definedName name="Н1метвус" localSheetId="7">#REF!</definedName>
    <definedName name="Н1метвус" localSheetId="3">#REF!</definedName>
    <definedName name="Н1метвус" localSheetId="4">#REF!</definedName>
    <definedName name="Н1метвус">#REF!</definedName>
    <definedName name="Н1мол" localSheetId="1">#REF!</definedName>
    <definedName name="Н1мол" localSheetId="9">#REF!</definedName>
    <definedName name="Н1мол" localSheetId="7">#REF!</definedName>
    <definedName name="Н1мол" localSheetId="3">#REF!</definedName>
    <definedName name="Н1мол" localSheetId="4">#REF!</definedName>
    <definedName name="Н1мол">#REF!</definedName>
    <definedName name="Н1нал" localSheetId="1">#REF!</definedName>
    <definedName name="Н1нал" localSheetId="9">#REF!</definedName>
    <definedName name="Н1нал" localSheetId="7">#REF!</definedName>
    <definedName name="Н1нал" localSheetId="3">#REF!</definedName>
    <definedName name="Н1нал" localSheetId="4">#REF!</definedName>
    <definedName name="Н1нал">#REF!</definedName>
    <definedName name="Н1пож" localSheetId="1">#REF!</definedName>
    <definedName name="Н1пож" localSheetId="9">#REF!</definedName>
    <definedName name="Н1пож" localSheetId="7">#REF!</definedName>
    <definedName name="Н1пож" localSheetId="3">#REF!</definedName>
    <definedName name="Н1пож" localSheetId="4">#REF!</definedName>
    <definedName name="Н1пож">#REF!</definedName>
    <definedName name="Н1пол" localSheetId="1">#REF!</definedName>
    <definedName name="Н1пол" localSheetId="9">#REF!</definedName>
    <definedName name="Н1пол" localSheetId="7">#REF!</definedName>
    <definedName name="Н1пол" localSheetId="3">#REF!</definedName>
    <definedName name="Н1пол" localSheetId="4">#REF!</definedName>
    <definedName name="Н1пол">#REF!</definedName>
    <definedName name="Н1Пот" localSheetId="1">#REF!</definedName>
    <definedName name="Н1Пот" localSheetId="9">#REF!</definedName>
    <definedName name="Н1Пот" localSheetId="7">#REF!</definedName>
    <definedName name="Н1Пот" localSheetId="3">#REF!</definedName>
    <definedName name="Н1Пот" localSheetId="4">#REF!</definedName>
    <definedName name="Н1Пот">#REF!</definedName>
    <definedName name="Н1Публ" localSheetId="1">#REF!</definedName>
    <definedName name="Н1Публ" localSheetId="9">#REF!</definedName>
    <definedName name="Н1Публ" localSheetId="7">#REF!</definedName>
    <definedName name="Н1Публ" localSheetId="3">#REF!</definedName>
    <definedName name="Н1Публ" localSheetId="4">#REF!</definedName>
    <definedName name="Н1Публ">#REF!</definedName>
    <definedName name="Н1рцп" localSheetId="1">#REF!</definedName>
    <definedName name="Н1рцп" localSheetId="9">#REF!</definedName>
    <definedName name="Н1рцп" localSheetId="7">#REF!</definedName>
    <definedName name="Н1рцп" localSheetId="3">#REF!</definedName>
    <definedName name="Н1рцп" localSheetId="4">#REF!</definedName>
    <definedName name="Н1рцп">#REF!</definedName>
    <definedName name="Н1сбал" localSheetId="1">#REF!</definedName>
    <definedName name="Н1сбал" localSheetId="9">#REF!</definedName>
    <definedName name="Н1сбал" localSheetId="7">#REF!</definedName>
    <definedName name="Н1сбал" localSheetId="3">#REF!</definedName>
    <definedName name="Н1сбал" localSheetId="4">#REF!</definedName>
    <definedName name="Н1сбал">#REF!</definedName>
    <definedName name="Н1фун" localSheetId="1">#REF!</definedName>
    <definedName name="Н1фун" localSheetId="9">#REF!</definedName>
    <definedName name="Н1фун" localSheetId="7">#REF!</definedName>
    <definedName name="Н1фун" localSheetId="3">#REF!</definedName>
    <definedName name="Н1фун" localSheetId="4">#REF!</definedName>
    <definedName name="Н1фун">#REF!</definedName>
    <definedName name="Н1фун1" localSheetId="1">#REF!</definedName>
    <definedName name="Н1фун1" localSheetId="9">#REF!</definedName>
    <definedName name="Н1фун1" localSheetId="7">#REF!</definedName>
    <definedName name="Н1фун1" localSheetId="3">#REF!</definedName>
    <definedName name="Н1фун1" localSheetId="4">#REF!</definedName>
    <definedName name="Н1фун1">#REF!</definedName>
    <definedName name="Н1ффп" localSheetId="1">#REF!</definedName>
    <definedName name="Н1ффп" localSheetId="9">#REF!</definedName>
    <definedName name="Н1ффп" localSheetId="7">#REF!</definedName>
    <definedName name="Н1ффп" localSheetId="3">#REF!</definedName>
    <definedName name="Н1ффп" localSheetId="4">#REF!</definedName>
    <definedName name="Н1ффп">#REF!</definedName>
    <definedName name="Н1цср" localSheetId="1">#REF!</definedName>
    <definedName name="Н1цср" localSheetId="9">#REF!</definedName>
    <definedName name="Н1цср" localSheetId="7">#REF!</definedName>
    <definedName name="Н1цср" localSheetId="3">#REF!</definedName>
    <definedName name="Н1цср" localSheetId="4">#REF!</definedName>
    <definedName name="Н1цср">#REF!</definedName>
    <definedName name="Н1цср1" localSheetId="1">#REF!</definedName>
    <definedName name="Н1цср1" localSheetId="9">#REF!</definedName>
    <definedName name="Н1цср1" localSheetId="7">#REF!</definedName>
    <definedName name="Н1цср1" localSheetId="3">#REF!</definedName>
    <definedName name="Н1цср1" localSheetId="4">#REF!</definedName>
    <definedName name="Н1цср1">#REF!</definedName>
    <definedName name="Н1эф" localSheetId="1">#REF!</definedName>
    <definedName name="Н1эф" localSheetId="9">#REF!</definedName>
    <definedName name="Н1эф" localSheetId="7">#REF!</definedName>
    <definedName name="Н1эф" localSheetId="3">#REF!</definedName>
    <definedName name="Н1эф" localSheetId="4">#REF!</definedName>
    <definedName name="Н1эф">#REF!</definedName>
    <definedName name="Н2адох" localSheetId="1">#REF!</definedName>
    <definedName name="Н2адох" localSheetId="9">#REF!</definedName>
    <definedName name="Н2адох" localSheetId="7">#REF!</definedName>
    <definedName name="Н2адох" localSheetId="3">#REF!</definedName>
    <definedName name="Н2адох" localSheetId="4">#REF!</definedName>
    <definedName name="Н2адох">#REF!</definedName>
    <definedName name="Н2аист" localSheetId="1">#REF!</definedName>
    <definedName name="Н2аист" localSheetId="9">#REF!</definedName>
    <definedName name="Н2аист" localSheetId="7">#REF!</definedName>
    <definedName name="Н2аист" localSheetId="3">#REF!</definedName>
    <definedName name="Н2аист" localSheetId="4">#REF!</definedName>
    <definedName name="Н2аист">#REF!</definedName>
    <definedName name="Н2Бл" localSheetId="1">#REF!</definedName>
    <definedName name="Н2Бл" localSheetId="9">#REF!</definedName>
    <definedName name="Н2Бл" localSheetId="7">#REF!</definedName>
    <definedName name="Н2Бл" localSheetId="3">#REF!</definedName>
    <definedName name="Н2Бл" localSheetId="4">#REF!</definedName>
    <definedName name="Н2Бл">#REF!</definedName>
    <definedName name="Н2вед" localSheetId="1">#REF!</definedName>
    <definedName name="Н2вед" localSheetId="9">#REF!</definedName>
    <definedName name="Н2вед" localSheetId="7">#REF!</definedName>
    <definedName name="Н2вед" localSheetId="3">#REF!</definedName>
    <definedName name="Н2вед" localSheetId="4">#REF!</definedName>
    <definedName name="Н2вед">#REF!</definedName>
    <definedName name="Н2вед1" localSheetId="1">#REF!</definedName>
    <definedName name="Н2вед1" localSheetId="9">#REF!</definedName>
    <definedName name="Н2вед1" localSheetId="7">#REF!</definedName>
    <definedName name="Н2вед1" localSheetId="3">#REF!</definedName>
    <definedName name="Н2вед1" localSheetId="4">#REF!</definedName>
    <definedName name="Н2вед1">#REF!</definedName>
    <definedName name="Н2вус" localSheetId="1">#REF!</definedName>
    <definedName name="Н2вус" localSheetId="9">#REF!</definedName>
    <definedName name="Н2вус" localSheetId="7">#REF!</definedName>
    <definedName name="Н2вус" localSheetId="3">#REF!</definedName>
    <definedName name="Н2вус" localSheetId="4">#REF!</definedName>
    <definedName name="Н2вус">#REF!</definedName>
    <definedName name="Н2вцп" localSheetId="1">#REF!</definedName>
    <definedName name="Н2вцп" localSheetId="9">#REF!</definedName>
    <definedName name="Н2вцп" localSheetId="7">#REF!</definedName>
    <definedName name="Н2вцп" localSheetId="3">#REF!</definedName>
    <definedName name="Н2вцп" localSheetId="4">#REF!</definedName>
    <definedName name="Н2вцп">#REF!</definedName>
    <definedName name="Н2деф" localSheetId="1">#REF!</definedName>
    <definedName name="Н2деф" localSheetId="9">#REF!</definedName>
    <definedName name="Н2деф" localSheetId="7">#REF!</definedName>
    <definedName name="Н2деф" localSheetId="3">#REF!</definedName>
    <definedName name="Н2деф" localSheetId="4">#REF!</definedName>
    <definedName name="Н2деф">#REF!</definedName>
    <definedName name="Н2Дор" localSheetId="1">#REF!</definedName>
    <definedName name="Н2Дор" localSheetId="9">#REF!</definedName>
    <definedName name="Н2Дор" localSheetId="7">#REF!</definedName>
    <definedName name="Н2Дор" localSheetId="3">#REF!</definedName>
    <definedName name="Н2Дор" localSheetId="4">#REF!</definedName>
    <definedName name="Н2Дор">#REF!</definedName>
    <definedName name="Н2дох" localSheetId="1">#REF!</definedName>
    <definedName name="Н2дох" localSheetId="9">#REF!</definedName>
    <definedName name="Н2дох" localSheetId="7">#REF!</definedName>
    <definedName name="Н2дох" localSheetId="3">#REF!</definedName>
    <definedName name="Н2дох" localSheetId="4">#REF!</definedName>
    <definedName name="Н2дох">#REF!</definedName>
    <definedName name="Н2займ" localSheetId="1">#REF!</definedName>
    <definedName name="Н2займ" localSheetId="9">#REF!</definedName>
    <definedName name="Н2займ" localSheetId="7">#REF!</definedName>
    <definedName name="Н2займ" localSheetId="3">#REF!</definedName>
    <definedName name="Н2займ" localSheetId="4">#REF!</definedName>
    <definedName name="Н2займ">#REF!</definedName>
    <definedName name="Н2инв" localSheetId="1">#REF!</definedName>
    <definedName name="Н2инв" localSheetId="9">#REF!</definedName>
    <definedName name="Н2инв" localSheetId="7">#REF!</definedName>
    <definedName name="Н2инв" localSheetId="3">#REF!</definedName>
    <definedName name="Н2инв" localSheetId="4">#REF!</definedName>
    <definedName name="Н2инв">#REF!</definedName>
    <definedName name="Н2ком" localSheetId="1">#REF!</definedName>
    <definedName name="Н2ком" localSheetId="9">#REF!</definedName>
    <definedName name="Н2ком" localSheetId="7">#REF!</definedName>
    <definedName name="Н2ком" localSheetId="3">#REF!</definedName>
    <definedName name="Н2ком" localSheetId="4">#REF!</definedName>
    <definedName name="Н2ком">#REF!</definedName>
    <definedName name="Н2Мдор" localSheetId="1">#REF!</definedName>
    <definedName name="Н2Мдор" localSheetId="9">#REF!</definedName>
    <definedName name="Н2Мдор" localSheetId="7">#REF!</definedName>
    <definedName name="Н2Мдор" localSheetId="3">#REF!</definedName>
    <definedName name="Н2Мдор" localSheetId="4">#REF!</definedName>
    <definedName name="Н2Мдор">#REF!</definedName>
    <definedName name="Н2метвус" localSheetId="1">#REF!</definedName>
    <definedName name="Н2метвус" localSheetId="9">#REF!</definedName>
    <definedName name="Н2метвус" localSheetId="7">#REF!</definedName>
    <definedName name="Н2метвус" localSheetId="3">#REF!</definedName>
    <definedName name="Н2метвус" localSheetId="4">#REF!</definedName>
    <definedName name="Н2метвус">#REF!</definedName>
    <definedName name="Н2мол" localSheetId="1">#REF!</definedName>
    <definedName name="Н2мол" localSheetId="9">#REF!</definedName>
    <definedName name="Н2мол" localSheetId="7">#REF!</definedName>
    <definedName name="Н2мол" localSheetId="3">#REF!</definedName>
    <definedName name="Н2мол" localSheetId="4">#REF!</definedName>
    <definedName name="Н2мол">#REF!</definedName>
    <definedName name="Н2нал" localSheetId="1">#REF!</definedName>
    <definedName name="Н2нал" localSheetId="9">#REF!</definedName>
    <definedName name="Н2нал" localSheetId="7">#REF!</definedName>
    <definedName name="Н2нал" localSheetId="3">#REF!</definedName>
    <definedName name="Н2нал" localSheetId="4">#REF!</definedName>
    <definedName name="Н2нал">#REF!</definedName>
    <definedName name="Н2пож" localSheetId="1">#REF!</definedName>
    <definedName name="Н2пож" localSheetId="9">#REF!</definedName>
    <definedName name="Н2пож" localSheetId="7">#REF!</definedName>
    <definedName name="Н2пож" localSheetId="3">#REF!</definedName>
    <definedName name="Н2пож" localSheetId="4">#REF!</definedName>
    <definedName name="Н2пож">#REF!</definedName>
    <definedName name="Н2пол" localSheetId="1">#REF!</definedName>
    <definedName name="Н2пол" localSheetId="9">#REF!</definedName>
    <definedName name="Н2пол" localSheetId="7">#REF!</definedName>
    <definedName name="Н2пол" localSheetId="3">#REF!</definedName>
    <definedName name="Н2пол" localSheetId="4">#REF!</definedName>
    <definedName name="Н2пол">#REF!</definedName>
    <definedName name="Н2Публ" localSheetId="1">#REF!</definedName>
    <definedName name="Н2Публ" localSheetId="9">#REF!</definedName>
    <definedName name="Н2Публ" localSheetId="7">#REF!</definedName>
    <definedName name="Н2Публ" localSheetId="3">#REF!</definedName>
    <definedName name="Н2Публ" localSheetId="4">#REF!</definedName>
    <definedName name="Н2Публ">#REF!</definedName>
    <definedName name="Н2рцп" localSheetId="1">#REF!</definedName>
    <definedName name="Н2рцп" localSheetId="9">#REF!</definedName>
    <definedName name="Н2рцп" localSheetId="7">#REF!</definedName>
    <definedName name="Н2рцп" localSheetId="3">#REF!</definedName>
    <definedName name="Н2рцп" localSheetId="4">#REF!</definedName>
    <definedName name="Н2рцп">#REF!</definedName>
    <definedName name="Н2сбал" localSheetId="1">#REF!</definedName>
    <definedName name="Н2сбал" localSheetId="9">#REF!</definedName>
    <definedName name="Н2сбал" localSheetId="7">#REF!</definedName>
    <definedName name="Н2сбал" localSheetId="3">#REF!</definedName>
    <definedName name="Н2сбал" localSheetId="4">#REF!</definedName>
    <definedName name="Н2сбал">#REF!</definedName>
    <definedName name="Н2фун" localSheetId="1">#REF!</definedName>
    <definedName name="Н2фун" localSheetId="9">#REF!</definedName>
    <definedName name="Н2фун" localSheetId="7">#REF!</definedName>
    <definedName name="Н2фун" localSheetId="3">#REF!</definedName>
    <definedName name="Н2фун" localSheetId="4">#REF!</definedName>
    <definedName name="Н2фун">#REF!</definedName>
    <definedName name="Н2ффп" localSheetId="1">#REF!</definedName>
    <definedName name="Н2ффп" localSheetId="9">#REF!</definedName>
    <definedName name="Н2ффп" localSheetId="7">#REF!</definedName>
    <definedName name="Н2ффп" localSheetId="3">#REF!</definedName>
    <definedName name="Н2ффп" localSheetId="4">#REF!</definedName>
    <definedName name="Н2ффп">#REF!</definedName>
    <definedName name="Н2эф" localSheetId="1">#REF!</definedName>
    <definedName name="Н2эф" localSheetId="9">#REF!</definedName>
    <definedName name="Н2эф" localSheetId="7">#REF!</definedName>
    <definedName name="Н2эф" localSheetId="3">#REF!</definedName>
    <definedName name="Н2эф" localSheetId="4">#REF!</definedName>
    <definedName name="Н2эф">#REF!</definedName>
    <definedName name="Надох" localSheetId="1">#REF!</definedName>
    <definedName name="Надох" localSheetId="9">#REF!</definedName>
    <definedName name="Надох" localSheetId="7">#REF!</definedName>
    <definedName name="Надох" localSheetId="3">#REF!</definedName>
    <definedName name="Надох" localSheetId="4">#REF!</definedName>
    <definedName name="Надох">#REF!</definedName>
    <definedName name="Нпот">[2]спр!$C$34</definedName>
    <definedName name="_xlnm.Print_Area" localSheetId="1">'Администраторы доходов '!$A$1:$J$37</definedName>
    <definedName name="_xlnm.Print_Area" localSheetId="8">Ассигнования!$A$1:$F$199</definedName>
    <definedName name="_xlnm.Print_Area" localSheetId="9">'Ассигнования (2)'!$A$1:$G$163</definedName>
    <definedName name="_xlnm.Print_Area" localSheetId="6">Ведомственная!$A$1:$G$153</definedName>
    <definedName name="_xlnm.Print_Area" localSheetId="7">'Ведомственная (20-21)'!$A$1:$H$126</definedName>
    <definedName name="_xlnm.Print_Area" localSheetId="3">'Доходы (2019)'!$A$1:$J$42</definedName>
    <definedName name="_xlnm.Print_Area" localSheetId="4">'Доходы (2020-2021)'!$A$1:$K$42</definedName>
    <definedName name="_xlnm.Print_Area" localSheetId="0">Источники!$A$1:$F$19</definedName>
    <definedName name="_xlnm.Print_Area" localSheetId="5">Функциональная!$A$1:$G$36</definedName>
    <definedName name="ол" localSheetId="1">#REF!</definedName>
    <definedName name="ол" localSheetId="9">#REF!</definedName>
    <definedName name="ол" localSheetId="7">#REF!</definedName>
    <definedName name="ол" localSheetId="4">#REF!</definedName>
    <definedName name="ол">#REF!</definedName>
    <definedName name="оо" localSheetId="1">#REF!</definedName>
    <definedName name="оо" localSheetId="9">#REF!</definedName>
    <definedName name="оо" localSheetId="7">#REF!</definedName>
    <definedName name="оо" localSheetId="4">#REF!</definedName>
    <definedName name="оо">#REF!</definedName>
    <definedName name="ооо" localSheetId="1">#REF!</definedName>
    <definedName name="ооо" localSheetId="9">#REF!</definedName>
    <definedName name="ооо" localSheetId="7">#REF!</definedName>
    <definedName name="ооо" localSheetId="4">#REF!</definedName>
    <definedName name="ооо">#REF!</definedName>
    <definedName name="оооо" localSheetId="1">#REF!</definedName>
    <definedName name="оооо" localSheetId="9">#REF!</definedName>
    <definedName name="оооо" localSheetId="7">#REF!</definedName>
    <definedName name="оооо" localSheetId="4">#REF!</definedName>
    <definedName name="оооо">#REF!</definedName>
    <definedName name="ооь" localSheetId="1">#REF!</definedName>
    <definedName name="ооь" localSheetId="9">#REF!</definedName>
    <definedName name="ооь" localSheetId="7">#REF!</definedName>
    <definedName name="ооь" localSheetId="4">#REF!</definedName>
    <definedName name="ооь">#REF!</definedName>
    <definedName name="ПлПер" localSheetId="1">#REF!</definedName>
    <definedName name="ПлПер" localSheetId="9">#REF!</definedName>
    <definedName name="ПлПер" localSheetId="7">#REF!</definedName>
    <definedName name="ПлПер" localSheetId="3">#REF!</definedName>
    <definedName name="ПлПер" localSheetId="4">#REF!</definedName>
    <definedName name="ПлПер">#REF!</definedName>
    <definedName name="пр13">'[1]прямой счет'!$H$5:$H$257</definedName>
    <definedName name="прор" localSheetId="1">#REF!</definedName>
    <definedName name="прор" localSheetId="9">#REF!</definedName>
    <definedName name="прор" localSheetId="7">#REF!</definedName>
    <definedName name="прор" localSheetId="4">#REF!</definedName>
    <definedName name="прор">#REF!</definedName>
    <definedName name="р" localSheetId="1">#REF!</definedName>
    <definedName name="р" localSheetId="9">#REF!</definedName>
    <definedName name="р" localSheetId="7">#REF!</definedName>
    <definedName name="р" localSheetId="4">#REF!</definedName>
    <definedName name="р">#REF!</definedName>
    <definedName name="Р1дата" localSheetId="1">#REF!</definedName>
    <definedName name="Р1дата" localSheetId="9">#REF!</definedName>
    <definedName name="Р1дата" localSheetId="7">#REF!</definedName>
    <definedName name="Р1дата" localSheetId="3">#REF!</definedName>
    <definedName name="Р1дата" localSheetId="4">#REF!</definedName>
    <definedName name="Р1дата">#REF!</definedName>
    <definedName name="Р1номер" localSheetId="1">#REF!</definedName>
    <definedName name="Р1номер" localSheetId="9">#REF!</definedName>
    <definedName name="Р1номер" localSheetId="7">#REF!</definedName>
    <definedName name="Р1номер" localSheetId="3">#REF!</definedName>
    <definedName name="Р1номер" localSheetId="4">#REF!</definedName>
    <definedName name="Р1номер">#REF!</definedName>
    <definedName name="Р2дата" localSheetId="1">#REF!</definedName>
    <definedName name="Р2дата" localSheetId="9">#REF!</definedName>
    <definedName name="Р2дата" localSheetId="7">#REF!</definedName>
    <definedName name="Р2дата" localSheetId="3">#REF!</definedName>
    <definedName name="Р2дата" localSheetId="4">#REF!</definedName>
    <definedName name="Р2дата">#REF!</definedName>
    <definedName name="Р2номер" localSheetId="1">#REF!</definedName>
    <definedName name="Р2номер" localSheetId="9">#REF!</definedName>
    <definedName name="Р2номер" localSheetId="7">#REF!</definedName>
    <definedName name="Р2номер" localSheetId="3">#REF!</definedName>
    <definedName name="Р2номер" localSheetId="4">#REF!</definedName>
    <definedName name="Р2номер">#REF!</definedName>
    <definedName name="Рдата" hidden="1">[2]спр!$B$4</definedName>
    <definedName name="РзПз" localSheetId="1">#REF!</definedName>
    <definedName name="РзПз" localSheetId="9">#REF!</definedName>
    <definedName name="РзПз" localSheetId="7">#REF!</definedName>
    <definedName name="РзПз" localSheetId="3">#REF!</definedName>
    <definedName name="РзПз" localSheetId="4">#REF!</definedName>
    <definedName name="РзПз">#REF!</definedName>
    <definedName name="РзПзПлПер" localSheetId="1">#REF!</definedName>
    <definedName name="РзПзПлПер" localSheetId="9">#REF!</definedName>
    <definedName name="РзПзПлПер" localSheetId="7">#REF!</definedName>
    <definedName name="РзПзПлПер" localSheetId="3">#REF!</definedName>
    <definedName name="РзПзПлПер" localSheetId="4">#REF!</definedName>
    <definedName name="РзПзПлПер">#REF!</definedName>
    <definedName name="Рномер" hidden="1">[2]спр!$B$5</definedName>
    <definedName name="роьрт" localSheetId="1">#REF!</definedName>
    <definedName name="роьрт" localSheetId="9">#REF!</definedName>
    <definedName name="роьрт" localSheetId="7">#REF!</definedName>
    <definedName name="роьрт" localSheetId="4">#REF!</definedName>
    <definedName name="роьрт">#REF!</definedName>
    <definedName name="рр" localSheetId="1">#REF!</definedName>
    <definedName name="рр" localSheetId="9">#REF!</definedName>
    <definedName name="рр" localSheetId="7">#REF!</definedName>
    <definedName name="рр" localSheetId="4">#REF!</definedName>
    <definedName name="рр">#REF!</definedName>
    <definedName name="рто" localSheetId="1">#REF!</definedName>
    <definedName name="рто" localSheetId="9">#REF!</definedName>
    <definedName name="рто" localSheetId="7">#REF!</definedName>
    <definedName name="рто" localSheetId="4">#REF!</definedName>
    <definedName name="рто">#REF!</definedName>
    <definedName name="спрВЦП" localSheetId="1">#REF!</definedName>
    <definedName name="спрВЦП" localSheetId="9">#REF!</definedName>
    <definedName name="спрВЦП" localSheetId="7">#REF!</definedName>
    <definedName name="спрВЦП" localSheetId="3">#REF!</definedName>
    <definedName name="спрВЦП" localSheetId="4">#REF!</definedName>
    <definedName name="спрВЦП">#REF!</definedName>
    <definedName name="сум" localSheetId="1">#REF!</definedName>
    <definedName name="сум" localSheetId="9">#REF!</definedName>
    <definedName name="сум" localSheetId="7">#REF!</definedName>
    <definedName name="сум" localSheetId="3">#REF!</definedName>
    <definedName name="сум" localSheetId="4">#REF!</definedName>
    <definedName name="сум">#REF!</definedName>
    <definedName name="СумВед" localSheetId="1">#REF!</definedName>
    <definedName name="СумВед" localSheetId="9">#REF!</definedName>
    <definedName name="СумВед" localSheetId="7">#REF!</definedName>
    <definedName name="СумВед" localSheetId="3">#REF!</definedName>
    <definedName name="СумВед" localSheetId="4">#REF!</definedName>
    <definedName name="СумВед">#REF!</definedName>
    <definedName name="СумВед14" localSheetId="1">#REF!</definedName>
    <definedName name="СумВед14" localSheetId="9">#REF!</definedName>
    <definedName name="СумВед14" localSheetId="7">#REF!</definedName>
    <definedName name="СумВед14" localSheetId="3">#REF!</definedName>
    <definedName name="СумВед14" localSheetId="4">#REF!</definedName>
    <definedName name="СумВед14">#REF!</definedName>
    <definedName name="СумВед15" localSheetId="1">#REF!</definedName>
    <definedName name="СумВед15" localSheetId="9">#REF!</definedName>
    <definedName name="СумВед15" localSheetId="7">#REF!</definedName>
    <definedName name="СумВед15" localSheetId="3">#REF!</definedName>
    <definedName name="СумВед15" localSheetId="4">#REF!</definedName>
    <definedName name="СумВед15">#REF!</definedName>
    <definedName name="сумма13" localSheetId="1">#REF!</definedName>
    <definedName name="сумма13" localSheetId="9">#REF!</definedName>
    <definedName name="сумма13" localSheetId="7">#REF!</definedName>
    <definedName name="сумма13" localSheetId="3">#REF!</definedName>
    <definedName name="сумма13" localSheetId="4">#REF!</definedName>
    <definedName name="сумма13">#REF!</definedName>
    <definedName name="то" localSheetId="1">#REF!</definedName>
    <definedName name="то" localSheetId="9">#REF!</definedName>
    <definedName name="то" localSheetId="7">#REF!</definedName>
    <definedName name="то" localSheetId="4">#REF!</definedName>
    <definedName name="то">#REF!</definedName>
    <definedName name="ттт" localSheetId="1">#REF!</definedName>
    <definedName name="ттт" localSheetId="9">#REF!</definedName>
    <definedName name="ттт" localSheetId="7">#REF!</definedName>
    <definedName name="ттт" localSheetId="4">#REF!</definedName>
    <definedName name="ттт">#REF!</definedName>
    <definedName name="цел13">[1]целевые!$E$2:$E$149</definedName>
    <definedName name="цср14" localSheetId="1">#REF!</definedName>
    <definedName name="цср14" localSheetId="9">#REF!</definedName>
    <definedName name="цср14" localSheetId="7">#REF!</definedName>
    <definedName name="цср14" localSheetId="3">#REF!</definedName>
    <definedName name="цср14" localSheetId="4">#REF!</definedName>
    <definedName name="цср14">#REF!</definedName>
    <definedName name="ываолпр" localSheetId="1">#REF!</definedName>
    <definedName name="ываолпр" localSheetId="9">#REF!</definedName>
    <definedName name="ываолпр" localSheetId="7">#REF!</definedName>
    <definedName name="ываолпр" localSheetId="4">#REF!</definedName>
    <definedName name="ываолпр">#REF!</definedName>
    <definedName name="ьортьрт" localSheetId="1">#REF!</definedName>
    <definedName name="ьортьрт" localSheetId="9">#REF!</definedName>
    <definedName name="ьортьрт" localSheetId="7">#REF!</definedName>
    <definedName name="ьортьрт" localSheetId="4">#REF!</definedName>
    <definedName name="ьортьрт">#REF!</definedName>
    <definedName name="ю2" localSheetId="1">#REF!</definedName>
    <definedName name="ю2" localSheetId="9">#REF!</definedName>
    <definedName name="ю2" localSheetId="7">#REF!</definedName>
    <definedName name="ю2" localSheetId="3">#REF!</definedName>
    <definedName name="ю2" localSheetId="4">#REF!</definedName>
    <definedName name="ю2">#REF!</definedName>
  </definedNames>
  <calcPr calcId="145621"/>
</workbook>
</file>

<file path=xl/calcChain.xml><?xml version="1.0" encoding="utf-8"?>
<calcChain xmlns="http://schemas.openxmlformats.org/spreadsheetml/2006/main">
  <c r="G128" i="37" l="1"/>
  <c r="G127" i="37" s="1"/>
  <c r="G126" i="37" s="1"/>
  <c r="G125" i="37" s="1"/>
  <c r="G124" i="37" s="1"/>
  <c r="G137" i="37"/>
  <c r="G130" i="37" s="1"/>
  <c r="G107" i="37"/>
  <c r="G106" i="37" s="1"/>
  <c r="G105" i="37" s="1"/>
  <c r="G104" i="37" s="1"/>
  <c r="G76" i="37"/>
  <c r="G74" i="37"/>
  <c r="G73" i="37" s="1"/>
  <c r="G72" i="37" s="1"/>
  <c r="G71" i="37" s="1"/>
  <c r="G68" i="37"/>
  <c r="G67" i="37" s="1"/>
  <c r="G66" i="37" s="1"/>
  <c r="G65" i="37" s="1"/>
  <c r="G59" i="37" s="1"/>
  <c r="G38" i="37"/>
  <c r="G37" i="37" s="1"/>
  <c r="G36" i="37" s="1"/>
  <c r="G35" i="37" s="1"/>
  <c r="G33" i="37"/>
  <c r="G32" i="37" s="1"/>
  <c r="G31" i="37" s="1"/>
  <c r="G29" i="37"/>
  <c r="G28" i="37" s="1"/>
  <c r="G27" i="37" s="1"/>
  <c r="G17" i="37"/>
  <c r="G16" i="37" s="1"/>
  <c r="G15" i="37" s="1"/>
  <c r="G14" i="37" s="1"/>
  <c r="G13" i="37" s="1"/>
  <c r="F76" i="37"/>
  <c r="F130" i="37"/>
  <c r="F137" i="37"/>
  <c r="F28" i="37"/>
  <c r="F27" i="37" s="1"/>
  <c r="F29" i="37"/>
  <c r="F33" i="37"/>
  <c r="F32" i="37" s="1"/>
  <c r="F31" i="37" s="1"/>
  <c r="F38" i="37"/>
  <c r="F37" i="37" s="1"/>
  <c r="F36" i="37" s="1"/>
  <c r="F35" i="37" s="1"/>
  <c r="F16" i="37"/>
  <c r="F15" i="37" s="1"/>
  <c r="F14" i="37" s="1"/>
  <c r="F13" i="37" s="1"/>
  <c r="F17" i="37"/>
  <c r="F68" i="37"/>
  <c r="F67" i="37" s="1"/>
  <c r="F66" i="37" s="1"/>
  <c r="F65" i="37" s="1"/>
  <c r="F59" i="37" s="1"/>
  <c r="F74" i="37"/>
  <c r="F73" i="37" s="1"/>
  <c r="F72" i="37" s="1"/>
  <c r="F71" i="37" s="1"/>
  <c r="F70" i="37" s="1"/>
  <c r="F107" i="37"/>
  <c r="F106" i="37" s="1"/>
  <c r="F105" i="37" s="1"/>
  <c r="F104" i="37" s="1"/>
  <c r="H30" i="36"/>
  <c r="H29" i="36" s="1"/>
  <c r="H28" i="36" s="1"/>
  <c r="H23" i="36" s="1"/>
  <c r="H12" i="36" s="1"/>
  <c r="G30" i="36"/>
  <c r="G29" i="36" s="1"/>
  <c r="G32" i="36"/>
  <c r="H32" i="36"/>
  <c r="H48" i="36"/>
  <c r="H49" i="36"/>
  <c r="G49" i="36"/>
  <c r="G48" i="36" s="1"/>
  <c r="G78" i="36"/>
  <c r="G77" i="36" s="1"/>
  <c r="G76" i="36" s="1"/>
  <c r="G75" i="36" s="1"/>
  <c r="G74" i="36" s="1"/>
  <c r="H81" i="36"/>
  <c r="H80" i="36" s="1"/>
  <c r="H79" i="36" s="1"/>
  <c r="H78" i="36" s="1"/>
  <c r="H77" i="36" s="1"/>
  <c r="H76" i="36" s="1"/>
  <c r="H75" i="36" s="1"/>
  <c r="H74" i="36" s="1"/>
  <c r="H87" i="36"/>
  <c r="H86" i="36" s="1"/>
  <c r="H85" i="36" s="1"/>
  <c r="H84" i="36" s="1"/>
  <c r="H83" i="36" s="1"/>
  <c r="G87" i="36"/>
  <c r="G86" i="36" s="1"/>
  <c r="G85" i="36" s="1"/>
  <c r="G84" i="36" s="1"/>
  <c r="G83" i="36" s="1"/>
  <c r="H89" i="36"/>
  <c r="G89" i="36"/>
  <c r="H116" i="36"/>
  <c r="G116" i="36"/>
  <c r="H118" i="36"/>
  <c r="G118" i="36"/>
  <c r="H121" i="36"/>
  <c r="H120" i="36" s="1"/>
  <c r="G121" i="36"/>
  <c r="G120" i="36" s="1"/>
  <c r="J39" i="33"/>
  <c r="J34" i="33"/>
  <c r="J33" i="33" s="1"/>
  <c r="K37" i="34"/>
  <c r="J37" i="34"/>
  <c r="J37" i="33"/>
  <c r="F58" i="37" l="1"/>
  <c r="F26" i="37"/>
  <c r="F25" i="37" s="1"/>
  <c r="F12" i="37" s="1"/>
  <c r="F11" i="37" s="1"/>
  <c r="G28" i="36"/>
  <c r="G23" i="36" s="1"/>
  <c r="G12" i="36" s="1"/>
  <c r="G70" i="37"/>
  <c r="G26" i="37"/>
  <c r="G25" i="37" s="1"/>
  <c r="G12" i="37" s="1"/>
  <c r="G58" i="37"/>
  <c r="H115" i="36"/>
  <c r="H114" i="36" s="1"/>
  <c r="H113" i="36" s="1"/>
  <c r="H112" i="36" s="1"/>
  <c r="H11" i="36" s="1"/>
  <c r="H10" i="36" s="1"/>
  <c r="G115" i="36"/>
  <c r="G114" i="36" s="1"/>
  <c r="G113" i="36" s="1"/>
  <c r="G112" i="36" s="1"/>
  <c r="G11" i="36" l="1"/>
  <c r="G10" i="36" s="1"/>
  <c r="G11" i="37"/>
  <c r="K39" i="34"/>
  <c r="J39" i="34"/>
  <c r="G32" i="28"/>
  <c r="F32" i="28"/>
  <c r="E32" i="28"/>
  <c r="K34" i="34"/>
  <c r="K31" i="34"/>
  <c r="K30" i="34" s="1"/>
  <c r="K29" i="34" s="1"/>
  <c r="K27" i="34"/>
  <c r="K25" i="34"/>
  <c r="K21" i="34"/>
  <c r="K19" i="34"/>
  <c r="K13" i="34"/>
  <c r="K11" i="34"/>
  <c r="K10" i="34" s="1"/>
  <c r="J34" i="34"/>
  <c r="J31" i="34"/>
  <c r="J30" i="34" s="1"/>
  <c r="J29" i="34" s="1"/>
  <c r="J27" i="34"/>
  <c r="J25" i="34"/>
  <c r="J21" i="34"/>
  <c r="J19" i="34"/>
  <c r="J13" i="34"/>
  <c r="J11" i="34"/>
  <c r="J10" i="34" s="1"/>
  <c r="J24" i="34" l="1"/>
  <c r="K18" i="34"/>
  <c r="J33" i="34"/>
  <c r="K24" i="34"/>
  <c r="K9" i="34" s="1"/>
  <c r="K33" i="34"/>
  <c r="J18" i="34"/>
  <c r="J31" i="33"/>
  <c r="J27" i="33"/>
  <c r="J25" i="33"/>
  <c r="J21" i="33"/>
  <c r="J19" i="33"/>
  <c r="J13" i="33"/>
  <c r="J11" i="33"/>
  <c r="J10" i="33" s="1"/>
  <c r="J9" i="34" l="1"/>
  <c r="J8" i="34" s="1"/>
  <c r="K8" i="34"/>
  <c r="J30" i="33"/>
  <c r="J29" i="33" s="1"/>
  <c r="J18" i="33"/>
  <c r="J24" i="33"/>
  <c r="J9" i="33" s="1"/>
  <c r="J8" i="33" s="1"/>
  <c r="G24" i="28" l="1"/>
  <c r="F24" i="28"/>
  <c r="E20" i="28"/>
  <c r="E22" i="28"/>
  <c r="E24" i="28"/>
  <c r="E26" i="28"/>
  <c r="E34" i="28"/>
  <c r="E13" i="28" l="1"/>
  <c r="E12" i="28" s="1"/>
  <c r="E11" i="28" l="1"/>
  <c r="G34" i="28" l="1"/>
  <c r="F34" i="28"/>
  <c r="G22" i="28"/>
  <c r="F22" i="28"/>
  <c r="G20" i="28"/>
  <c r="F20" i="28"/>
  <c r="F13" i="28" l="1"/>
  <c r="G13" i="28"/>
  <c r="G26" i="28"/>
  <c r="F26" i="28"/>
  <c r="G12" i="28" l="1"/>
  <c r="G11" i="28" s="1"/>
  <c r="F12" i="28"/>
  <c r="F11" i="28" s="1"/>
  <c r="E6" i="10"/>
  <c r="E8" i="10" s="1"/>
  <c r="D6" i="10"/>
  <c r="D8" i="10" s="1"/>
  <c r="C6" i="10"/>
  <c r="C8" i="10" s="1"/>
  <c r="F17" i="5" l="1"/>
  <c r="F16" i="5" s="1"/>
  <c r="F15" i="5" s="1"/>
  <c r="E17" i="5"/>
  <c r="E16" i="5" s="1"/>
  <c r="E15" i="5" s="1"/>
  <c r="D17" i="5"/>
  <c r="D16" i="5" s="1"/>
  <c r="D15" i="5" s="1"/>
  <c r="F13" i="5"/>
  <c r="F12" i="5" s="1"/>
  <c r="F11" i="5" s="1"/>
  <c r="E13" i="5"/>
  <c r="E12" i="5" s="1"/>
  <c r="E11" i="5" s="1"/>
  <c r="D13" i="5"/>
  <c r="D12" i="5" s="1"/>
  <c r="D11" i="5" s="1"/>
  <c r="F10" i="5" l="1"/>
  <c r="F19" i="5" s="1"/>
  <c r="D10" i="5"/>
  <c r="D19" i="5" s="1"/>
  <c r="E10" i="5"/>
  <c r="E19" i="5" s="1"/>
</calcChain>
</file>

<file path=xl/sharedStrings.xml><?xml version="1.0" encoding="utf-8"?>
<sst xmlns="http://schemas.openxmlformats.org/spreadsheetml/2006/main" count="3778" uniqueCount="596">
  <si>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</si>
  <si>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</si>
  <si>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</si>
  <si>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</si>
  <si>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1 17 01050 10 0000 180</t>
  </si>
  <si>
    <t>1 08 04020 01 0000 110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</si>
  <si>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</si>
  <si>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</si>
  <si>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нет</t>
  </si>
  <si>
    <t>1 11 05035 10 0000 120</t>
  </si>
  <si>
    <t>1 16 32000 10 0000 140</t>
  </si>
  <si>
    <t>1 16 51040 02 0000 140</t>
  </si>
  <si>
    <t>1 16 90050 10 0000 140</t>
  </si>
  <si>
    <t>1 17 05050 10 0000 180</t>
  </si>
  <si>
    <t>Код группы, подгруппы, статьи и вида источников</t>
  </si>
  <si>
    <t>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</si>
  <si>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</si>
  <si>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</si>
  <si>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</si>
  <si>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</si>
  <si>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</si>
  <si>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</si>
  <si>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</si>
  <si>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</si>
  <si>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</si>
  <si>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</si>
  <si>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</si>
  <si>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</si>
  <si>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</si>
  <si>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</si>
  <si>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</si>
  <si>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</si>
  <si>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</si>
  <si>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</si>
  <si>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</si>
  <si>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</si>
  <si>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</si>
  <si>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</si>
  <si>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</si>
  <si>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</si>
  <si>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</si>
  <si>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</si>
  <si>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</si>
  <si>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</si>
  <si>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</si>
  <si>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</si>
  <si>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</si>
  <si>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</si>
  <si>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</si>
  <si>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</si>
  <si>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</si>
  <si>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</si>
  <si>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</si>
  <si>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</si>
  <si>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</si>
  <si>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</si>
  <si>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</si>
  <si>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</si>
  <si>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</si>
  <si>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</si>
  <si>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</si>
  <si>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</si>
  <si>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</si>
  <si>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</si>
  <si>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</si>
  <si>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</si>
  <si>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</si>
  <si>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</si>
  <si>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</si>
  <si>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</si>
  <si>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</si>
  <si>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</si>
  <si>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</si>
  <si>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</si>
  <si>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</si>
  <si>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</si>
  <si>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</si>
  <si>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</si>
  <si>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</si>
  <si>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</si>
  <si>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</si>
  <si>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</si>
  <si>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</si>
  <si>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</si>
  <si>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</si>
  <si>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</si>
  <si>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</si>
  <si>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</si>
  <si>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</si>
  <si>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</si>
  <si>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</si>
  <si>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</si>
  <si>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</si>
  <si>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</si>
  <si>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</si>
  <si>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</si>
  <si>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</si>
  <si>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</si>
  <si>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</si>
  <si>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7514</t>
  </si>
  <si>
    <t>Наименование показателя</t>
  </si>
  <si>
    <t>КБК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</si>
  <si>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</si>
  <si>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</si>
  <si>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</si>
  <si>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</si>
  <si>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</si>
  <si>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</si>
  <si>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</si>
  <si>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</si>
  <si>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</si>
  <si>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</si>
  <si>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</si>
  <si>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</si>
  <si>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</si>
  <si>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</si>
  <si>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</si>
  <si>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</si>
  <si>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</si>
  <si>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</si>
  <si>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</si>
  <si>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</si>
  <si>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</si>
  <si>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</si>
  <si>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</si>
  <si>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</si>
  <si>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</si>
  <si>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111</t>
  </si>
  <si>
    <t>112</t>
  </si>
  <si>
    <t>ВСЕГО:</t>
  </si>
  <si>
    <t>рублей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</si>
  <si>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</si>
  <si>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</si>
  <si>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</si>
  <si>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</si>
  <si>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</si>
  <si>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</si>
  <si>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</si>
  <si>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</si>
  <si>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</si>
  <si>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</si>
  <si>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</si>
  <si>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</si>
  <si>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</si>
  <si>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</si>
  <si>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</si>
  <si>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</si>
  <si>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</si>
  <si>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</si>
  <si>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</si>
  <si>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</si>
  <si>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</si>
  <si>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</si>
  <si>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 xml:space="preserve">Администрация Осиновомысского сельсовета </t>
  </si>
  <si>
    <t xml:space="preserve">Перечень главных администраторов источников внутреннего финансирования </t>
  </si>
  <si>
    <t>Код ведомства</t>
  </si>
  <si>
    <t>2407005060  240701001</t>
  </si>
  <si>
    <t>Администрация Осиновомысского сельсовета</t>
  </si>
  <si>
    <t xml:space="preserve">Наименование </t>
  </si>
  <si>
    <t>1.1.</t>
  </si>
  <si>
    <t>Пенсия за выслугу лет лицам замещавшим должности муниципальной службы МО Осиновомысский селсьовет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</si>
  <si>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</si>
  <si>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</si>
  <si>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</si>
  <si>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</si>
  <si>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</si>
  <si>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</si>
  <si>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</si>
  <si>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</si>
  <si>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</si>
  <si>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</si>
  <si>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</si>
  <si>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</si>
  <si>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</si>
  <si>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</si>
  <si>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</si>
  <si>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</si>
  <si>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</si>
  <si>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</si>
  <si>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</si>
  <si>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</si>
  <si>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</si>
  <si>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</si>
  <si>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</si>
  <si>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 xml:space="preserve"> Приложение № 3 к решению</t>
  </si>
  <si>
    <t>1 08 07175 01 1000 110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</si>
  <si>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</si>
  <si>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1000</t>
  </si>
  <si>
    <t>14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</si>
  <si>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</si>
  <si>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</si>
  <si>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</si>
  <si>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</si>
  <si>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</si>
  <si>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</si>
  <si>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</si>
  <si>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</si>
  <si>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</si>
  <si>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</si>
  <si>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</si>
  <si>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</si>
  <si>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</si>
  <si>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</si>
  <si>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</si>
  <si>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</si>
  <si>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</si>
  <si>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</si>
  <si>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</si>
  <si>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</si>
  <si>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</si>
  <si>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</si>
  <si>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</si>
  <si>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</si>
  <si>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</si>
  <si>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</si>
  <si>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</si>
  <si>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</si>
  <si>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</si>
  <si>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</si>
  <si>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</si>
  <si>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</si>
  <si>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</si>
  <si>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</si>
  <si>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</si>
  <si>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</si>
  <si>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</si>
  <si>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</si>
  <si>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</si>
  <si>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</si>
  <si>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</si>
  <si>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</si>
  <si>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</si>
  <si>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</si>
  <si>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</si>
  <si>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</si>
  <si>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</si>
  <si>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</si>
  <si>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</si>
  <si>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</si>
  <si>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</si>
  <si>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</si>
  <si>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</si>
  <si>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</si>
  <si>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</si>
  <si>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</si>
  <si>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</si>
  <si>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</si>
  <si>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</si>
  <si>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</si>
  <si>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</si>
  <si>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</si>
  <si>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</si>
  <si>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</si>
  <si>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</si>
  <si>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</si>
  <si>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</si>
  <si>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</si>
  <si>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</si>
  <si>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</si>
  <si>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</si>
  <si>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</si>
  <si>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</si>
  <si>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</si>
  <si>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</si>
  <si>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</si>
  <si>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</si>
  <si>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</si>
  <si>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</si>
  <si>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</si>
  <si>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</si>
  <si>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</si>
  <si>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</si>
  <si>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</si>
  <si>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</si>
  <si>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</si>
  <si>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</si>
  <si>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</si>
  <si>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</si>
  <si>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</si>
  <si>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</si>
  <si>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</si>
  <si>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</si>
  <si>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</si>
  <si>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</si>
  <si>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</si>
  <si>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</si>
  <si>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</si>
  <si>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</si>
  <si>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</si>
  <si>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</si>
  <si>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</si>
  <si>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</si>
  <si>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</si>
  <si>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</si>
  <si>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</si>
  <si>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</si>
  <si>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</si>
  <si>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</si>
  <si>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</si>
  <si>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</si>
  <si>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</si>
  <si>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</si>
  <si>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</si>
  <si>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</si>
  <si>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</si>
  <si>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</si>
  <si>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</si>
  <si>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</si>
  <si>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</si>
  <si>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</si>
  <si>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</si>
  <si>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</si>
  <si>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</si>
  <si>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</si>
  <si>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</si>
  <si>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</si>
  <si>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</si>
  <si>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</si>
  <si>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</si>
  <si>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</si>
  <si>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</si>
  <si>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</si>
  <si>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</si>
  <si>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</si>
  <si>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</si>
  <si>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</si>
  <si>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</si>
  <si>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</si>
  <si>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</si>
  <si>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</si>
  <si>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</si>
  <si>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</si>
  <si>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</si>
  <si>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</si>
  <si>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</si>
  <si>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</si>
  <si>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</si>
  <si>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</si>
  <si>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</si>
  <si>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</si>
  <si>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</si>
  <si>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</si>
  <si>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</si>
  <si>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</si>
  <si>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</si>
  <si>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</si>
  <si>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</si>
  <si>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</si>
  <si>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</si>
  <si>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</si>
  <si>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</si>
  <si>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Подпрограмма "Благоустройство территории Осиновомысского сельсовета"</t>
  </si>
  <si>
    <t>Подпрограмма "Жилищное хозяйство на территории Осиновомысского сельсовета"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</si>
  <si>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</si>
  <si>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</si>
  <si>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</si>
  <si>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</si>
  <si>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</si>
  <si>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</si>
  <si>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</si>
  <si>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</si>
  <si>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Приложение № 9</t>
  </si>
  <si>
    <t>Приложение № 7</t>
  </si>
  <si>
    <t>Приложение № 10</t>
  </si>
  <si>
    <t>2019 год</t>
  </si>
  <si>
    <t xml:space="preserve"> 2019 год</t>
  </si>
  <si>
    <t>8010060000</t>
  </si>
  <si>
    <t>8010000000</t>
  </si>
  <si>
    <t>8000000000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</si>
  <si>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</si>
  <si>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</si>
  <si>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</si>
  <si>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</si>
  <si>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</si>
  <si>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</si>
  <si>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</si>
  <si>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</si>
  <si>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802006Б000</t>
  </si>
  <si>
    <t>802006Г000</t>
  </si>
  <si>
    <t>9000000000</t>
  </si>
  <si>
    <t>9090000000</t>
  </si>
  <si>
    <t>90900Ч0010</t>
  </si>
  <si>
    <t>9020000000</t>
  </si>
  <si>
    <t>9020080000</t>
  </si>
  <si>
    <t>9010000000</t>
  </si>
  <si>
    <t>9010080000</t>
  </si>
  <si>
    <t>3820000000</t>
  </si>
  <si>
    <t>8020075140</t>
  </si>
  <si>
    <t>8020051180</t>
  </si>
  <si>
    <t>8060000000</t>
  </si>
  <si>
    <t>8060051180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</si>
  <si>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</si>
  <si>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</si>
  <si>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</si>
  <si>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</si>
  <si>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</si>
  <si>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</si>
  <si>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</si>
  <si>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</si>
  <si>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9090080000</t>
  </si>
  <si>
    <t>3840000000</t>
  </si>
  <si>
    <t>3840080000</t>
  </si>
  <si>
    <t>3840081000</t>
  </si>
  <si>
    <t>384008Г000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</si>
  <si>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</si>
  <si>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</si>
  <si>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802006Ф000</t>
  </si>
  <si>
    <t>802006Э000</t>
  </si>
  <si>
    <t>78</t>
  </si>
  <si>
    <t>381008Э020</t>
  </si>
  <si>
    <t>384008Э000</t>
  </si>
  <si>
    <t>п/п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</si>
  <si>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</si>
  <si>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</si>
  <si>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</si>
  <si>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</si>
  <si>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</si>
  <si>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</si>
  <si>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</si>
  <si>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</si>
  <si>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</si>
  <si>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15001</t>
  </si>
  <si>
    <t>7601</t>
  </si>
  <si>
    <t>Дотации бюджетам поселений на выравнивание уровня бюджетной обеспеченности за счет районнго фонда финансовой поддержк</t>
  </si>
  <si>
    <t>8013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</si>
  <si>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</si>
  <si>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35118</t>
  </si>
  <si>
    <t>400000</t>
  </si>
  <si>
    <t>49999</t>
  </si>
  <si>
    <t>9961</t>
  </si>
  <si>
    <t>Прочие межбюджетные трансферты, передоваемые бюджетам поселений на реализацию мероприятий, предусмотренных ДЦП "Молодеж Приангарья"</t>
  </si>
  <si>
    <t>Прочее межбюджетные трансферты, передоваемые бюджетам сельских поселений на сбалансированность</t>
  </si>
  <si>
    <t>8012</t>
  </si>
  <si>
    <t>2020 год</t>
  </si>
  <si>
    <t>ОБРАЗОВАНИЕ</t>
  </si>
  <si>
    <t>0707</t>
  </si>
  <si>
    <t>90900Ч0050</t>
  </si>
  <si>
    <t xml:space="preserve">  2020 год</t>
  </si>
  <si>
    <t xml:space="preserve">2019 год </t>
  </si>
  <si>
    <t>Перечень главных администраторов доходов бюджета Осиновомысского сельсовета</t>
  </si>
  <si>
    <t>Администрация Осиновомысского сельсовета Богучанского района Красноярского края</t>
  </si>
  <si>
    <t>Молодежная политика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</si>
  <si>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</si>
  <si>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</si>
  <si>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</si>
  <si>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</si>
  <si>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</si>
  <si>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</si>
  <si>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</si>
  <si>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</si>
  <si>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</si>
  <si>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</si>
  <si>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</si>
  <si>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</si>
  <si>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</si>
  <si>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</si>
  <si>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</si>
  <si>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</si>
  <si>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</si>
  <si>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 за счет регионального фонда финансовой поддержки</t>
  </si>
  <si>
    <t>Дотации бюджетам сельских поселений на выравнивание бюджетной обеспеченности за счет районного фонда финансовой поддержки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</si>
  <si>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</si>
  <si>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зачисляемые в бюджеты поселений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</si>
  <si>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</si>
  <si>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</si>
  <si>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бюджета  Осиновомысского  сельсовета на 2019 год  и плановый период 2020-2021 годов</t>
  </si>
  <si>
    <t>финансовое управление администрации Богучанского района ИНН2407006634 КПП240701001</t>
  </si>
  <si>
    <t>890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</si>
  <si>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</si>
  <si>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</si>
  <si>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</si>
  <si>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дефицита бюджета Осиновомысского сельсовета на 2019 год и плановый период 2020-2021 годов</t>
  </si>
  <si>
    <t xml:space="preserve">Доходы бюджета Осиновомысского сельсовета на 2019 год </t>
  </si>
  <si>
    <t>Доходы бюджета Осиновомысского сельсовета на плановый период 2020-2021 годов</t>
  </si>
  <si>
    <t xml:space="preserve">  2021 год</t>
  </si>
  <si>
    <t xml:space="preserve">Распределение бюджетных ассигнований Осиновомысского сельсовета по разделам, подразделам бюджетной классификации расходов бюджетов Российской Федерации на 2019 год и плановый период 2020-2021 годов </t>
  </si>
  <si>
    <t>2021 год</t>
  </si>
  <si>
    <t>Ведомственная структура расходов бюджета Осиновомысского сельсовета на 2019 год</t>
  </si>
  <si>
    <t>Ведомственная структура расходов бюджета Осиновомысского сельсовета на 2020-2021 год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</si>
  <si>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2019 год 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</si>
  <si>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2020-2021 год </t>
  </si>
  <si>
    <t xml:space="preserve">Публичны нормативные обязательства Осиновомысского сельсовета на 2019 год 
и плановый период 2020-2021 годов </t>
  </si>
  <si>
    <t xml:space="preserve">2020 год </t>
  </si>
  <si>
    <t xml:space="preserve"> 2021 год </t>
  </si>
  <si>
    <t>Приложение № 8</t>
  </si>
  <si>
    <t>Денежные взыскания, налагаемые в возмещение ущерба, причиненного в результате незаконного или 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</si>
  <si>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</si>
  <si>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 сельскихпоселений</t>
  </si>
  <si>
    <t>Прочие неналоговые доходы бюджетов сельских поселений</t>
  </si>
  <si>
    <t xml:space="preserve">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</si>
  <si>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</si>
  <si>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 </t>
  </si>
  <si>
    <t>2 02 15001 10 7601 150</t>
  </si>
  <si>
    <t>2 02 15001 10 8013 150</t>
  </si>
  <si>
    <t>2 02 35118 10 0000 150</t>
  </si>
  <si>
    <t>2 02 30024 10 7514 150</t>
  </si>
  <si>
    <t>Субвенции бюджетам сельских поселений на на выполнение государственных полномочий по созданию и обеспечению деятельности административных комиссий</t>
  </si>
  <si>
    <t>2 02 49999 10 8012 150</t>
  </si>
  <si>
    <t>Прочие межбюдженые трансферты, передаваемые бюджетам сельских поселений на сбалансированность бюджетов</t>
  </si>
  <si>
    <t>2 02 49999 10 9961 150</t>
  </si>
  <si>
    <t>Прочие межбюджетные трансферты, передаваемые бюджетам сельских поселений на реализацию мероприятий, предусмотренных ДЦП "Молодежь Приангарья"</t>
  </si>
  <si>
    <t>2 02 49999 10 7509 150</t>
  </si>
  <si>
    <t>Прочие межбюджетные трансферты, передаваемые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</si>
  <si>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2 02 49999 10 7508 150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</si>
  <si>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</si>
  <si>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2 02 49999 10 7412 150</t>
  </si>
  <si>
    <t>Прочие межбюджетные трансферты, передаваемые бюджетам сельских поселений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</si>
  <si>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2 02 49999 10 1021 150</t>
  </si>
  <si>
    <t>Прочие межбюджетные трансферты, передаваемые бюджетам сельских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</si>
  <si>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2 02 49999 10 0000 150</t>
  </si>
  <si>
    <t>2 18 60010 10 0000 150</t>
  </si>
  <si>
    <t>2 19 60010 10 0000 150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</si>
  <si>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</si>
  <si>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</si>
  <si>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</si>
  <si>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</si>
  <si>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</si>
  <si>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</t>
  </si>
  <si>
    <t>1 13 02995 10 0000 130</t>
  </si>
  <si>
    <t xml:space="preserve"> 
Прочие доходы от компенсации затрат бюджетов сельских поселений</t>
  </si>
  <si>
    <t>0100</t>
  </si>
  <si>
    <t>8010067000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</si>
  <si>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</si>
  <si>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</si>
  <si>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</si>
  <si>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4900000000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</si>
  <si>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</si>
  <si>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4990080000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</si>
  <si>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</si>
  <si>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0200</t>
  </si>
  <si>
    <t>0300</t>
  </si>
  <si>
    <t>0400</t>
  </si>
  <si>
    <t>0500</t>
  </si>
  <si>
    <t>0700</t>
  </si>
  <si>
    <t>1100</t>
  </si>
  <si>
    <t>4990000000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</si>
  <si>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</si>
  <si>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</si>
  <si>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</si>
  <si>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</si>
  <si>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</si>
  <si>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</si>
  <si>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</si>
  <si>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</si>
  <si>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</si>
  <si>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</si>
  <si>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</si>
  <si>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</si>
  <si>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</si>
  <si>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</si>
  <si>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</si>
  <si>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</si>
  <si>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</si>
  <si>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</si>
  <si>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</si>
  <si>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</si>
  <si>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</si>
  <si>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</si>
  <si>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</si>
  <si>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</si>
  <si>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</si>
  <si>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</si>
  <si>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</si>
  <si>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</si>
  <si>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</si>
  <si>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</si>
  <si>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</si>
  <si>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</si>
  <si>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</si>
  <si>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</si>
  <si>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</si>
  <si>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</si>
  <si>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</si>
  <si>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от 21.12.2018 № 18/78</t>
  </si>
  <si>
    <t>Приложение № 2 к решению
Осиновомысского сельского Совета 
 от 21.12.2018  № 18/78</t>
  </si>
  <si>
    <t>Приложение № 4 к решению
Осиновомысского сельского Совета 
 от 21.12.2018  № 18/78</t>
  </si>
  <si>
    <t>Приложение № 5 к решению
Осиновомысского сельского Совета 
 от 21.12.2018  № 18/78</t>
  </si>
  <si>
    <t>Совета   от 21.12.2018 № 18/78</t>
  </si>
  <si>
    <t xml:space="preserve">Совета  от 21.12.2018 № 18/78  </t>
  </si>
  <si>
    <t>Сумма на 2019 год</t>
  </si>
  <si>
    <t>Вид расходов</t>
  </si>
  <si>
    <t>Целевая статья</t>
  </si>
  <si>
    <t>Сумма на 2020 год</t>
  </si>
  <si>
    <t>Сумма на 2021 год</t>
  </si>
  <si>
    <t>Совета от 21.12.2018  № 18/78</t>
  </si>
  <si>
    <t>Приложение № 11 к   решению
Осиновомысского сельского Совета 
от 21.12.2018  № 18/78</t>
  </si>
  <si>
    <t>2 02 49999 10 1040 150</t>
  </si>
  <si>
    <t>2 04 05099 10 0000 150</t>
  </si>
  <si>
    <t>Прочие безвозмездные поступления от негосударственных организаций в бюджеты сельских поселений</t>
  </si>
  <si>
    <t>2 07 05030 10 0000 150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</si>
  <si>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</si>
  <si>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</si>
  <si>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</si>
  <si>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2 18 60010 10 9911 150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</si>
  <si>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</si>
  <si>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Решение Осиновомысского сельского Совета депутатов от 28.02.2018 № 6/33 "Об утверждении Порядка назначения, перерасчета размера и выплаты пенсии за выслугу лет лицам, замещавшим должности муниципальной службы в муниципальном образовании Осиновомысский сельсовет и Порядка ведения сводного реестра лиц, являющихся получателями пенсии за выслугу лет, выплачиваемой за счет средств местного бюджета"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</si>
</sst>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color rgb="FF333333"/>
      <name val="Arial"/>
      <family val="2"/>
      <charset val="204"/>
    </font>
    <font>
      <sz val="10"/>
      <name val="Arial"/>
    </font>
    <font>
      <b/>
      <sz val="8"/>
      <name val="Arial"/>
    </font>
    <font>
      <b/>
      <i/>
      <sz val="8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0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7" fillId="0" borderId="0"/>
    <xf numFmtId="0" fontId="21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34" fillId="0" borderId="0"/>
    <xf numFmtId="0" fontId="43" fillId="0" borderId="0"/>
    <xf numFmtId="0" fontId="43" fillId="0" borderId="0"/>
  </cellStyleXfs>
  <cellXfs count="260">
    <xf numFmtId="0" fontId="0" fillId="0" borderId="0" xfId="0"/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/>
    <xf numFmtId="49" fontId="9" fillId="0" borderId="2" xfId="0" applyNumberFormat="1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/>
    <xf numFmtId="49" fontId="14" fillId="0" borderId="2" xfId="0" applyNumberFormat="1" applyFont="1" applyFill="1" applyBorder="1" applyAlignment="1">
      <alignment horizontal="center"/>
    </xf>
    <xf numFmtId="4" fontId="14" fillId="0" borderId="2" xfId="0" applyNumberFormat="1" applyFont="1" applyFill="1" applyBorder="1"/>
    <xf numFmtId="0" fontId="13" fillId="0" borderId="2" xfId="0" applyFont="1" applyFill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4" fontId="14" fillId="0" borderId="2" xfId="0" applyNumberFormat="1" applyFont="1" applyBorder="1" applyAlignment="1">
      <alignment horizontal="right"/>
    </xf>
    <xf numFmtId="0" fontId="15" fillId="0" borderId="2" xfId="0" applyFont="1" applyFill="1" applyBorder="1" applyAlignment="1">
      <alignment wrapText="1"/>
    </xf>
    <xf numFmtId="166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166" fontId="15" fillId="0" borderId="2" xfId="0" applyNumberFormat="1" applyFont="1" applyFill="1" applyBorder="1" applyAlignment="1">
      <alignment horizontal="left" vertical="center" wrapText="1"/>
    </xf>
    <xf numFmtId="49" fontId="15" fillId="0" borderId="2" xfId="0" applyNumberFormat="1" applyFont="1" applyBorder="1"/>
    <xf numFmtId="0" fontId="16" fillId="0" borderId="2" xfId="0" applyFont="1" applyFill="1" applyBorder="1" applyAlignment="1">
      <alignment wrapText="1"/>
    </xf>
    <xf numFmtId="49" fontId="16" fillId="0" borderId="2" xfId="0" applyNumberFormat="1" applyFont="1" applyBorder="1"/>
    <xf numFmtId="0" fontId="15" fillId="2" borderId="2" xfId="0" applyFont="1" applyFill="1" applyBorder="1" applyAlignment="1">
      <alignment wrapText="1"/>
    </xf>
    <xf numFmtId="49" fontId="15" fillId="2" borderId="2" xfId="0" applyNumberFormat="1" applyFont="1" applyFill="1" applyBorder="1" applyAlignment="1">
      <alignment horizontal="center"/>
    </xf>
    <xf numFmtId="4" fontId="14" fillId="2" borderId="2" xfId="0" applyNumberFormat="1" applyFont="1" applyFill="1" applyBorder="1" applyAlignment="1">
      <alignment horizontal="right"/>
    </xf>
    <xf numFmtId="0" fontId="16" fillId="2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49" fontId="16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/>
    <xf numFmtId="4" fontId="9" fillId="0" borderId="2" xfId="0" applyNumberFormat="1" applyFont="1" applyFill="1" applyBorder="1" applyAlignment="1">
      <alignment horizontal="right"/>
    </xf>
    <xf numFmtId="0" fontId="11" fillId="0" borderId="2" xfId="0" applyFont="1" applyBorder="1" applyAlignment="1">
      <alignment wrapText="1"/>
    </xf>
    <xf numFmtId="49" fontId="23" fillId="0" borderId="8" xfId="0" applyNumberFormat="1" applyFont="1" applyBorder="1" applyAlignment="1">
      <alignment horizontal="center" vertical="center"/>
    </xf>
    <xf numFmtId="49" fontId="24" fillId="0" borderId="8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25" fillId="0" borderId="0" xfId="0" applyNumberFormat="1" applyFont="1"/>
    <xf numFmtId="0" fontId="22" fillId="0" borderId="0" xfId="0" applyNumberFormat="1" applyFont="1" applyAlignment="1">
      <alignment horizontal="center"/>
    </xf>
    <xf numFmtId="0" fontId="22" fillId="0" borderId="0" xfId="0" applyNumberFormat="1" applyFont="1"/>
    <xf numFmtId="0" fontId="22" fillId="0" borderId="2" xfId="0" applyNumberFormat="1" applyFont="1" applyBorder="1" applyAlignment="1">
      <alignment horizontal="center"/>
    </xf>
    <xf numFmtId="0" fontId="26" fillId="0" borderId="2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wrapText="1"/>
    </xf>
    <xf numFmtId="4" fontId="22" fillId="0" borderId="21" xfId="0" applyNumberFormat="1" applyFont="1" applyBorder="1"/>
    <xf numFmtId="0" fontId="22" fillId="0" borderId="21" xfId="0" applyFont="1" applyBorder="1" applyAlignment="1">
      <alignment horizontal="left" wrapText="1"/>
    </xf>
    <xf numFmtId="0" fontId="25" fillId="0" borderId="0" xfId="0" applyNumberFormat="1" applyFont="1" applyAlignment="1">
      <alignment horizont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0" borderId="0" xfId="22"/>
    <xf numFmtId="0" fontId="2" fillId="0" borderId="0" xfId="22" applyFont="1"/>
    <xf numFmtId="0" fontId="30" fillId="0" borderId="0" xfId="22" applyFont="1" applyAlignment="1">
      <alignment horizontal="center" vertical="center"/>
    </xf>
    <xf numFmtId="0" fontId="25" fillId="0" borderId="0" xfId="22" applyFont="1" applyAlignment="1"/>
    <xf numFmtId="0" fontId="19" fillId="0" borderId="0" xfId="22" applyFont="1" applyAlignment="1">
      <alignment horizontal="left"/>
    </xf>
    <xf numFmtId="49" fontId="18" fillId="0" borderId="2" xfId="22" applyNumberFormat="1" applyFont="1" applyFill="1" applyBorder="1" applyAlignment="1">
      <alignment horizontal="center" vertical="center"/>
    </xf>
    <xf numFmtId="49" fontId="18" fillId="0" borderId="2" xfId="22" applyNumberFormat="1" applyFont="1" applyFill="1" applyBorder="1" applyAlignment="1">
      <alignment horizontal="center"/>
    </xf>
    <xf numFmtId="49" fontId="18" fillId="0" borderId="2" xfId="22" applyNumberFormat="1" applyFont="1" applyFill="1" applyBorder="1" applyAlignment="1">
      <alignment horizontal="left"/>
    </xf>
    <xf numFmtId="4" fontId="18" fillId="0" borderId="2" xfId="22" applyNumberFormat="1" applyFont="1" applyFill="1" applyBorder="1" applyAlignment="1">
      <alignment horizontal="right"/>
    </xf>
    <xf numFmtId="49" fontId="2" fillId="0" borderId="27" xfId="22" applyNumberFormat="1" applyFont="1" applyBorder="1"/>
    <xf numFmtId="49" fontId="18" fillId="0" borderId="2" xfId="22" applyNumberFormat="1" applyFont="1" applyFill="1" applyBorder="1" applyAlignment="1">
      <alignment horizontal="center" vertical="center" wrapText="1"/>
    </xf>
    <xf numFmtId="0" fontId="2" fillId="0" borderId="0" xfId="26"/>
    <xf numFmtId="0" fontId="19" fillId="0" borderId="0" xfId="26" applyFont="1" applyBorder="1" applyAlignment="1"/>
    <xf numFmtId="0" fontId="2" fillId="0" borderId="0" xfId="26" applyFont="1"/>
    <xf numFmtId="0" fontId="33" fillId="0" borderId="0" xfId="26" applyFont="1" applyBorder="1" applyAlignment="1"/>
    <xf numFmtId="49" fontId="2" fillId="0" borderId="27" xfId="26" applyNumberFormat="1" applyFont="1" applyBorder="1"/>
    <xf numFmtId="0" fontId="2" fillId="0" borderId="0" xfId="26" applyBorder="1"/>
    <xf numFmtId="4" fontId="22" fillId="0" borderId="4" xfId="0" applyNumberFormat="1" applyFont="1" applyBorder="1" applyAlignment="1">
      <alignment horizontal="right"/>
    </xf>
    <xf numFmtId="0" fontId="2" fillId="0" borderId="0" xfId="20" applyFo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5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/>
    </xf>
    <xf numFmtId="0" fontId="24" fillId="0" borderId="0" xfId="21" applyFont="1" applyAlignment="1" applyProtection="1">
      <alignment horizontal="right" vertical="center"/>
      <protection hidden="1"/>
    </xf>
    <xf numFmtId="0" fontId="2" fillId="0" borderId="0" xfId="21" applyFont="1" applyAlignment="1">
      <alignment horizontal="right" vertical="center"/>
    </xf>
    <xf numFmtId="0" fontId="36" fillId="0" borderId="11" xfId="0" applyFont="1" applyBorder="1" applyAlignment="1">
      <alignment horizontal="center" vertical="center" textRotation="90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vertical="center" wrapText="1"/>
    </xf>
    <xf numFmtId="0" fontId="36" fillId="0" borderId="17" xfId="0" applyFont="1" applyBorder="1" applyAlignment="1">
      <alignment horizontal="center" vertical="center" textRotation="90" wrapText="1"/>
    </xf>
    <xf numFmtId="0" fontId="36" fillId="0" borderId="8" xfId="0" applyFont="1" applyFill="1" applyBorder="1" applyAlignment="1">
      <alignment horizontal="center" vertical="center"/>
    </xf>
    <xf numFmtId="0" fontId="36" fillId="0" borderId="8" xfId="0" applyFont="1" applyBorder="1" applyAlignment="1">
      <alignment vertical="center" wrapText="1"/>
    </xf>
    <xf numFmtId="0" fontId="36" fillId="0" borderId="8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166" fontId="16" fillId="0" borderId="2" xfId="0" applyNumberFormat="1" applyFont="1" applyFill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2" fillId="0" borderId="0" xfId="26"/>
    <xf numFmtId="0" fontId="39" fillId="3" borderId="0" xfId="0" applyFont="1" applyFill="1"/>
    <xf numFmtId="0" fontId="2" fillId="2" borderId="0" xfId="22" applyFill="1"/>
    <xf numFmtId="0" fontId="33" fillId="2" borderId="0" xfId="26" applyFont="1" applyFill="1" applyBorder="1" applyAlignment="1"/>
    <xf numFmtId="0" fontId="2" fillId="2" borderId="0" xfId="26" applyFont="1" applyFill="1"/>
    <xf numFmtId="4" fontId="22" fillId="0" borderId="2" xfId="0" applyNumberFormat="1" applyFont="1" applyBorder="1"/>
    <xf numFmtId="49" fontId="31" fillId="2" borderId="2" xfId="22" applyNumberFormat="1" applyFont="1" applyFill="1" applyBorder="1" applyAlignment="1">
      <alignment horizontal="center" vertical="top" wrapText="1"/>
    </xf>
    <xf numFmtId="49" fontId="28" fillId="2" borderId="2" xfId="22" applyNumberFormat="1" applyFont="1" applyFill="1" applyBorder="1" applyAlignment="1">
      <alignment horizontal="left" vertical="top" wrapText="1"/>
    </xf>
    <xf numFmtId="49" fontId="28" fillId="2" borderId="2" xfId="22" applyNumberFormat="1" applyFont="1" applyFill="1" applyBorder="1" applyAlignment="1">
      <alignment horizontal="center" vertical="top" wrapText="1"/>
    </xf>
    <xf numFmtId="4" fontId="28" fillId="2" borderId="2" xfId="22" applyNumberFormat="1" applyFont="1" applyFill="1" applyBorder="1" applyAlignment="1">
      <alignment horizontal="right" vertical="top" wrapText="1"/>
    </xf>
    <xf numFmtId="49" fontId="20" fillId="2" borderId="7" xfId="22" applyNumberFormat="1" applyFont="1" applyFill="1" applyBorder="1" applyAlignment="1">
      <alignment horizontal="center" vertical="top" wrapText="1"/>
    </xf>
    <xf numFmtId="49" fontId="20" fillId="2" borderId="2" xfId="22" applyNumberFormat="1" applyFont="1" applyFill="1" applyBorder="1" applyAlignment="1">
      <alignment horizontal="center" vertical="top" wrapText="1"/>
    </xf>
    <xf numFmtId="4" fontId="26" fillId="0" borderId="4" xfId="0" applyNumberFormat="1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/>
    </xf>
    <xf numFmtId="0" fontId="3" fillId="2" borderId="0" xfId="0" applyFont="1" applyFill="1"/>
    <xf numFmtId="0" fontId="2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center" wrapText="1" shrinkToFit="1"/>
    </xf>
    <xf numFmtId="49" fontId="2" fillId="2" borderId="8" xfId="0" applyNumberFormat="1" applyFont="1" applyFill="1" applyBorder="1" applyAlignment="1">
      <alignment horizontal="left" vertical="center"/>
    </xf>
    <xf numFmtId="0" fontId="2" fillId="2" borderId="16" xfId="0" applyNumberFormat="1" applyFont="1" applyFill="1" applyBorder="1" applyAlignment="1">
      <alignment horizontal="left" vertical="top" wrapText="1" shrinkToFit="1"/>
    </xf>
    <xf numFmtId="0" fontId="3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 shrinkToFit="1"/>
    </xf>
    <xf numFmtId="0" fontId="2" fillId="2" borderId="0" xfId="0" applyFont="1" applyFill="1"/>
    <xf numFmtId="4" fontId="12" fillId="2" borderId="2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/>
    <xf numFmtId="0" fontId="2" fillId="2" borderId="0" xfId="22" applyFont="1" applyFill="1"/>
    <xf numFmtId="4" fontId="18" fillId="2" borderId="7" xfId="22" applyNumberFormat="1" applyFont="1" applyFill="1" applyBorder="1" applyAlignment="1">
      <alignment horizontal="right" vertical="top" wrapText="1"/>
    </xf>
    <xf numFmtId="49" fontId="18" fillId="2" borderId="2" xfId="22" applyNumberFormat="1" applyFont="1" applyFill="1" applyBorder="1" applyAlignment="1">
      <alignment horizontal="center" vertical="top" wrapText="1"/>
    </xf>
    <xf numFmtId="0" fontId="31" fillId="0" borderId="0" xfId="22" applyFont="1"/>
    <xf numFmtId="2" fontId="26" fillId="0" borderId="2" xfId="0" applyNumberFormat="1" applyFont="1" applyBorder="1" applyAlignment="1">
      <alignment horizont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left" vertical="center" wrapText="1"/>
    </xf>
    <xf numFmtId="49" fontId="18" fillId="0" borderId="4" xfId="22" applyNumberFormat="1" applyFont="1" applyFill="1" applyBorder="1" applyAlignment="1">
      <alignment horizontal="center" vertical="center"/>
    </xf>
    <xf numFmtId="0" fontId="42" fillId="0" borderId="0" xfId="0" applyFont="1"/>
    <xf numFmtId="0" fontId="6" fillId="2" borderId="2" xfId="0" applyFont="1" applyFill="1" applyBorder="1" applyAlignment="1">
      <alignment horizontal="left" vertical="top" wrapText="1"/>
    </xf>
    <xf numFmtId="49" fontId="44" fillId="0" borderId="2" xfId="28" applyNumberFormat="1" applyFont="1" applyBorder="1" applyAlignment="1" applyProtection="1">
      <alignment horizontal="center"/>
    </xf>
    <xf numFmtId="49" fontId="44" fillId="0" borderId="2" xfId="28" applyNumberFormat="1" applyFont="1" applyBorder="1" applyAlignment="1" applyProtection="1">
      <alignment horizontal="left"/>
    </xf>
    <xf numFmtId="49" fontId="44" fillId="0" borderId="2" xfId="28" applyNumberFormat="1" applyFont="1" applyBorder="1" applyAlignment="1" applyProtection="1">
      <alignment horizontal="center" wrapText="1"/>
    </xf>
    <xf numFmtId="4" fontId="44" fillId="0" borderId="2" xfId="28" applyNumberFormat="1" applyFont="1" applyBorder="1" applyAlignment="1" applyProtection="1">
      <alignment horizontal="right" wrapText="1"/>
    </xf>
    <xf numFmtId="49" fontId="45" fillId="0" borderId="2" xfId="28" applyNumberFormat="1" applyFont="1" applyBorder="1" applyAlignment="1" applyProtection="1">
      <alignment horizontal="center" vertical="top" wrapText="1"/>
    </xf>
    <xf numFmtId="49" fontId="45" fillId="0" borderId="2" xfId="28" applyNumberFormat="1" applyFont="1" applyBorder="1" applyAlignment="1" applyProtection="1">
      <alignment horizontal="left" vertical="top" wrapText="1"/>
    </xf>
    <xf numFmtId="4" fontId="45" fillId="0" borderId="2" xfId="28" applyNumberFormat="1" applyFont="1" applyBorder="1" applyAlignment="1" applyProtection="1">
      <alignment horizontal="right" vertical="top" wrapText="1"/>
    </xf>
    <xf numFmtId="49" fontId="46" fillId="0" borderId="7" xfId="28" applyNumberFormat="1" applyFont="1" applyBorder="1" applyAlignment="1" applyProtection="1">
      <alignment horizontal="center" vertical="top" wrapText="1"/>
    </xf>
    <xf numFmtId="49" fontId="46" fillId="0" borderId="7" xfId="28" applyNumberFormat="1" applyFont="1" applyBorder="1" applyAlignment="1" applyProtection="1">
      <alignment horizontal="left" vertical="top" wrapText="1"/>
    </xf>
    <xf numFmtId="4" fontId="46" fillId="0" borderId="7" xfId="28" applyNumberFormat="1" applyFont="1" applyBorder="1" applyAlignment="1" applyProtection="1">
      <alignment horizontal="right" vertical="top" wrapText="1"/>
    </xf>
    <xf numFmtId="166" fontId="45" fillId="0" borderId="2" xfId="28" applyNumberFormat="1" applyFont="1" applyBorder="1" applyAlignment="1" applyProtection="1">
      <alignment horizontal="left" vertical="top" wrapText="1"/>
    </xf>
    <xf numFmtId="49" fontId="44" fillId="0" borderId="2" xfId="29" applyNumberFormat="1" applyFont="1" applyBorder="1" applyAlignment="1" applyProtection="1">
      <alignment horizontal="center" vertical="center"/>
    </xf>
    <xf numFmtId="49" fontId="44" fillId="0" borderId="2" xfId="29" applyNumberFormat="1" applyFont="1" applyBorder="1" applyAlignment="1" applyProtection="1">
      <alignment horizontal="center"/>
    </xf>
    <xf numFmtId="49" fontId="44" fillId="0" borderId="2" xfId="29" applyNumberFormat="1" applyFont="1" applyBorder="1" applyAlignment="1" applyProtection="1">
      <alignment horizontal="left"/>
    </xf>
    <xf numFmtId="4" fontId="44" fillId="0" borderId="2" xfId="29" applyNumberFormat="1" applyFont="1" applyBorder="1" applyAlignment="1" applyProtection="1">
      <alignment horizontal="right" wrapText="1"/>
    </xf>
    <xf numFmtId="49" fontId="45" fillId="0" borderId="2" xfId="29" applyNumberFormat="1" applyFont="1" applyBorder="1" applyAlignment="1" applyProtection="1">
      <alignment horizontal="center" vertical="top" wrapText="1"/>
    </xf>
    <xf numFmtId="49" fontId="45" fillId="0" borderId="2" xfId="29" applyNumberFormat="1" applyFont="1" applyBorder="1" applyAlignment="1" applyProtection="1">
      <alignment horizontal="left" vertical="top" wrapText="1"/>
    </xf>
    <xf numFmtId="4" fontId="45" fillId="0" borderId="2" xfId="29" applyNumberFormat="1" applyFont="1" applyBorder="1" applyAlignment="1" applyProtection="1">
      <alignment horizontal="right" vertical="top" wrapText="1"/>
    </xf>
    <xf numFmtId="49" fontId="46" fillId="0" borderId="7" xfId="29" applyNumberFormat="1" applyFont="1" applyBorder="1" applyAlignment="1" applyProtection="1">
      <alignment horizontal="center" vertical="top" wrapText="1"/>
    </xf>
    <xf numFmtId="49" fontId="46" fillId="0" borderId="7" xfId="29" applyNumberFormat="1" applyFont="1" applyBorder="1" applyAlignment="1" applyProtection="1">
      <alignment horizontal="left" vertical="top" wrapText="1"/>
    </xf>
    <xf numFmtId="4" fontId="46" fillId="0" borderId="7" xfId="29" applyNumberFormat="1" applyFont="1" applyBorder="1" applyAlignment="1" applyProtection="1">
      <alignment horizontal="right" vertical="top" wrapText="1"/>
    </xf>
    <xf numFmtId="166" fontId="45" fillId="0" borderId="2" xfId="29" applyNumberFormat="1" applyFont="1" applyBorder="1" applyAlignment="1" applyProtection="1">
      <alignment horizontal="left" vertical="top" wrapText="1"/>
    </xf>
    <xf numFmtId="49" fontId="18" fillId="0" borderId="4" xfId="22" applyNumberFormat="1" applyFont="1" applyFill="1" applyBorder="1" applyAlignment="1">
      <alignment horizontal="center" vertical="center"/>
    </xf>
    <xf numFmtId="49" fontId="18" fillId="0" borderId="4" xfId="22" applyNumberFormat="1" applyFont="1" applyFill="1" applyBorder="1" applyAlignment="1">
      <alignment horizontal="center" vertical="center" wrapText="1"/>
    </xf>
    <xf numFmtId="49" fontId="28" fillId="0" borderId="2" xfId="28" applyNumberFormat="1" applyFont="1" applyBorder="1" applyAlignment="1" applyProtection="1">
      <alignment horizontal="center" vertical="top" wrapText="1"/>
    </xf>
    <xf numFmtId="49" fontId="28" fillId="0" borderId="2" xfId="28" applyNumberFormat="1" applyFont="1" applyBorder="1" applyAlignment="1" applyProtection="1">
      <alignment horizontal="left" vertical="top" wrapText="1"/>
    </xf>
    <xf numFmtId="49" fontId="18" fillId="0" borderId="2" xfId="29" applyNumberFormat="1" applyFont="1" applyBorder="1" applyAlignment="1" applyProtection="1">
      <alignment horizontal="center" vertical="center" wrapText="1"/>
    </xf>
    <xf numFmtId="49" fontId="28" fillId="0" borderId="2" xfId="29" applyNumberFormat="1" applyFont="1" applyBorder="1" applyAlignment="1" applyProtection="1">
      <alignment horizontal="left" vertical="top" wrapText="1"/>
    </xf>
    <xf numFmtId="49" fontId="20" fillId="0" borderId="7" xfId="28" applyNumberFormat="1" applyFont="1" applyBorder="1" applyAlignment="1" applyProtection="1">
      <alignment horizontal="center" vertical="top" wrapText="1"/>
    </xf>
    <xf numFmtId="49" fontId="28" fillId="0" borderId="2" xfId="29" applyNumberFormat="1" applyFont="1" applyBorder="1" applyAlignment="1" applyProtection="1">
      <alignment horizontal="center" vertical="top" wrapText="1"/>
    </xf>
    <xf numFmtId="49" fontId="20" fillId="0" borderId="7" xfId="29" applyNumberFormat="1" applyFont="1" applyBorder="1" applyAlignment="1" applyProtection="1">
      <alignment horizontal="center" vertical="top" wrapText="1"/>
    </xf>
    <xf numFmtId="49" fontId="36" fillId="0" borderId="15" xfId="0" applyNumberFormat="1" applyFont="1" applyBorder="1" applyAlignment="1">
      <alignment horizontal="left" vertical="center"/>
    </xf>
    <xf numFmtId="49" fontId="36" fillId="0" borderId="16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left" vertical="center"/>
    </xf>
    <xf numFmtId="49" fontId="36" fillId="0" borderId="15" xfId="0" applyNumberFormat="1" applyFont="1" applyBorder="1" applyAlignment="1">
      <alignment horizontal="left" vertical="center" wrapText="1"/>
    </xf>
    <xf numFmtId="49" fontId="36" fillId="0" borderId="16" xfId="0" applyNumberFormat="1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/>
    </xf>
    <xf numFmtId="49" fontId="35" fillId="0" borderId="15" xfId="0" applyNumberFormat="1" applyFont="1" applyBorder="1" applyAlignment="1">
      <alignment horizontal="left" vertical="center"/>
    </xf>
    <xf numFmtId="49" fontId="35" fillId="0" borderId="16" xfId="0" applyNumberFormat="1" applyFont="1" applyBorder="1" applyAlignment="1">
      <alignment horizontal="left" vertical="center"/>
    </xf>
    <xf numFmtId="49" fontId="37" fillId="0" borderId="15" xfId="0" applyNumberFormat="1" applyFont="1" applyBorder="1" applyAlignment="1">
      <alignment horizontal="left" vertical="center"/>
    </xf>
    <xf numFmtId="49" fontId="37" fillId="0" borderId="16" xfId="0" applyNumberFormat="1" applyFont="1" applyBorder="1" applyAlignment="1">
      <alignment horizontal="left" vertical="center"/>
    </xf>
    <xf numFmtId="0" fontId="24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9" xfId="0" applyBorder="1" applyAlignment="1"/>
    <xf numFmtId="0" fontId="25" fillId="0" borderId="9" xfId="0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25" fillId="0" borderId="12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35" fillId="0" borderId="11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7" fillId="0" borderId="11" xfId="0" applyFont="1" applyBorder="1" applyAlignment="1">
      <alignment horizontal="center" vertical="center" textRotation="90" wrapText="1"/>
    </xf>
    <xf numFmtId="0" fontId="37" fillId="0" borderId="17" xfId="0" applyFont="1" applyBorder="1" applyAlignment="1">
      <alignment horizontal="center" vertical="center" textRotation="90" wrapText="1"/>
    </xf>
    <xf numFmtId="0" fontId="37" fillId="0" borderId="14" xfId="0" applyFont="1" applyBorder="1" applyAlignment="1">
      <alignment horizontal="center" vertical="center" textRotation="90" wrapText="1"/>
    </xf>
    <xf numFmtId="0" fontId="36" fillId="0" borderId="11" xfId="0" applyFont="1" applyBorder="1" applyAlignment="1">
      <alignment horizontal="center" vertical="center" textRotation="90" wrapText="1"/>
    </xf>
    <xf numFmtId="0" fontId="36" fillId="0" borderId="17" xfId="0" applyFont="1" applyBorder="1" applyAlignment="1">
      <alignment horizontal="center" vertical="center" textRotation="90" wrapText="1"/>
    </xf>
    <xf numFmtId="0" fontId="36" fillId="0" borderId="14" xfId="0" applyFont="1" applyBorder="1" applyAlignment="1">
      <alignment horizontal="center" vertical="center" textRotation="90" wrapText="1"/>
    </xf>
    <xf numFmtId="0" fontId="35" fillId="0" borderId="0" xfId="0" applyFont="1" applyBorder="1" applyAlignment="1">
      <alignment horizontal="center"/>
    </xf>
    <xf numFmtId="0" fontId="35" fillId="0" borderId="19" xfId="0" applyFont="1" applyBorder="1" applyAlignment="1">
      <alignment horizont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38" fillId="0" borderId="0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/>
    </xf>
    <xf numFmtId="0" fontId="2" fillId="0" borderId="26" xfId="22" applyBorder="1" applyAlignment="1">
      <alignment horizontal="center" vertical="center"/>
    </xf>
    <xf numFmtId="0" fontId="40" fillId="0" borderId="0" xfId="22" applyFont="1" applyAlignment="1">
      <alignment horizontal="center" vertical="center" wrapText="1"/>
    </xf>
    <xf numFmtId="0" fontId="40" fillId="0" borderId="0" xfId="22" applyFont="1" applyAlignment="1">
      <alignment wrapText="1"/>
    </xf>
    <xf numFmtId="0" fontId="19" fillId="0" borderId="0" xfId="22" applyFont="1" applyAlignment="1">
      <alignment horizontal="left"/>
    </xf>
    <xf numFmtId="49" fontId="18" fillId="0" borderId="3" xfId="22" applyNumberFormat="1" applyFont="1" applyFill="1" applyBorder="1" applyAlignment="1">
      <alignment horizontal="center" vertical="center" wrapText="1"/>
    </xf>
    <xf numFmtId="49" fontId="20" fillId="0" borderId="6" xfId="22" applyNumberFormat="1" applyFont="1" applyFill="1" applyBorder="1" applyAlignment="1">
      <alignment horizontal="center" vertical="center" wrapText="1"/>
    </xf>
    <xf numFmtId="49" fontId="18" fillId="0" borderId="22" xfId="22" applyNumberFormat="1" applyFont="1" applyFill="1" applyBorder="1" applyAlignment="1">
      <alignment horizontal="center" vertical="center" wrapText="1"/>
    </xf>
    <xf numFmtId="49" fontId="18" fillId="0" borderId="23" xfId="22" applyNumberFormat="1" applyFont="1" applyFill="1" applyBorder="1" applyAlignment="1">
      <alignment horizontal="center" vertical="center" wrapText="1"/>
    </xf>
    <xf numFmtId="0" fontId="2" fillId="0" borderId="24" xfId="22" applyBorder="1" applyAlignment="1">
      <alignment horizontal="center" vertical="center" wrapText="1"/>
    </xf>
    <xf numFmtId="0" fontId="2" fillId="0" borderId="25" xfId="22" applyBorder="1" applyAlignment="1">
      <alignment horizontal="center" vertical="center" wrapText="1"/>
    </xf>
    <xf numFmtId="0" fontId="32" fillId="0" borderId="0" xfId="22" applyFont="1" applyAlignment="1">
      <alignment horizontal="center" vertical="center"/>
    </xf>
    <xf numFmtId="0" fontId="3" fillId="0" borderId="0" xfId="22" applyFont="1" applyAlignment="1"/>
    <xf numFmtId="49" fontId="18" fillId="0" borderId="6" xfId="22" applyNumberFormat="1" applyFont="1" applyFill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 wrapText="1"/>
    </xf>
    <xf numFmtId="49" fontId="18" fillId="0" borderId="5" xfId="2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1" fillId="0" borderId="0" xfId="26" applyFont="1" applyAlignment="1">
      <alignment horizontal="center" vertical="center" wrapText="1"/>
    </xf>
    <xf numFmtId="0" fontId="5" fillId="0" borderId="0" xfId="26" applyFont="1" applyAlignment="1">
      <alignment wrapText="1"/>
    </xf>
    <xf numFmtId="49" fontId="44" fillId="0" borderId="3" xfId="29" applyNumberFormat="1" applyFont="1" applyBorder="1" applyAlignment="1" applyProtection="1">
      <alignment horizontal="center" vertical="center" wrapText="1"/>
    </xf>
    <xf numFmtId="49" fontId="46" fillId="0" borderId="6" xfId="29" applyNumberFormat="1" applyFont="1" applyBorder="1" applyAlignment="1" applyProtection="1">
      <alignment horizontal="center" vertical="center" wrapText="1"/>
    </xf>
    <xf numFmtId="49" fontId="44" fillId="0" borderId="4" xfId="29" applyNumberFormat="1" applyFont="1" applyBorder="1" applyAlignment="1" applyProtection="1">
      <alignment horizontal="center" vertical="center" wrapText="1"/>
    </xf>
    <xf numFmtId="49" fontId="44" fillId="0" borderId="5" xfId="29" applyNumberFormat="1" applyFont="1" applyBorder="1" applyAlignment="1" applyProtection="1">
      <alignment horizontal="center" vertical="center" wrapText="1"/>
    </xf>
    <xf numFmtId="49" fontId="18" fillId="0" borderId="3" xfId="29" applyNumberFormat="1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9" fillId="0" borderId="0" xfId="0" applyNumberFormat="1" applyFont="1" applyAlignment="1">
      <alignment horizontal="right" wrapText="1"/>
    </xf>
    <xf numFmtId="0" fontId="9" fillId="0" borderId="0" xfId="0" applyNumberFormat="1" applyFont="1" applyAlignment="1">
      <alignment horizontal="right"/>
    </xf>
    <xf numFmtId="0" fontId="26" fillId="0" borderId="0" xfId="0" applyNumberFormat="1" applyFont="1" applyAlignment="1">
      <alignment horizontal="center" wrapText="1"/>
    </xf>
    <xf numFmtId="0" fontId="22" fillId="0" borderId="1" xfId="0" applyNumberFormat="1" applyFont="1" applyBorder="1" applyAlignment="1">
      <alignment horizontal="right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6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2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3"/>
    <cellStyle name="Обычный 5 2" xfId="24"/>
    <cellStyle name="Обычный 6" xfId="25"/>
    <cellStyle name="Обычный 7" xfId="27"/>
    <cellStyle name="Обычный_Tmp1" xfId="20"/>
    <cellStyle name="Обычный_Tmp1 2" xfId="21"/>
    <cellStyle name="Обычный_Ассигнования_1" xfId="29"/>
    <cellStyle name="Обычный_Ведомственная" xfId="28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L19" sqref="L19"/>
    </sheetView>
  </sheetViews>
  <sheetFormatPr defaultRowHeight="12.75" x14ac:dyDescent="0.2"/>
  <cols>
    <col min="1" max="1" width="26.42578125" customWidth="1"/>
    <col min="3" max="3" width="37.85546875" customWidth="1"/>
    <col min="4" max="4" width="12.140625" customWidth="1"/>
    <col min="5" max="5" width="12.7109375" customWidth="1"/>
    <col min="6" max="6" width="11.7109375" bestFit="1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 x14ac:dyDescent="0.2">
      <c r="A1" s="80"/>
      <c r="B1" s="80"/>
      <c r="C1" s="193" t="s">
        <v>183</v>
      </c>
      <c r="D1" s="194"/>
      <c r="E1" s="194"/>
      <c r="F1" s="194"/>
    </row>
    <row r="2" spans="1:6" x14ac:dyDescent="0.2">
      <c r="A2" s="80"/>
      <c r="B2" s="80"/>
      <c r="C2" s="193" t="s">
        <v>131</v>
      </c>
      <c r="D2" s="194"/>
      <c r="E2" s="194"/>
      <c r="F2" s="194"/>
    </row>
    <row r="3" spans="1:6" x14ac:dyDescent="0.2">
      <c r="A3" s="80"/>
      <c r="B3" s="80"/>
      <c r="C3" s="81"/>
      <c r="D3" s="193" t="s">
        <v>573</v>
      </c>
      <c r="E3" s="194"/>
      <c r="F3" s="194"/>
    </row>
    <row r="4" spans="1:6" x14ac:dyDescent="0.2">
      <c r="A4" s="82"/>
      <c r="B4" s="82"/>
      <c r="C4" s="82"/>
      <c r="D4" s="82"/>
      <c r="E4" s="83"/>
      <c r="F4" s="83"/>
    </row>
    <row r="5" spans="1:6" ht="18" x14ac:dyDescent="0.25">
      <c r="A5" s="195" t="s">
        <v>132</v>
      </c>
      <c r="B5" s="195"/>
      <c r="C5" s="195"/>
      <c r="D5" s="195"/>
      <c r="E5" s="194"/>
      <c r="F5" s="194"/>
    </row>
    <row r="6" spans="1:6" x14ac:dyDescent="0.2">
      <c r="A6" s="196" t="s">
        <v>465</v>
      </c>
      <c r="B6" s="196"/>
      <c r="C6" s="196"/>
      <c r="D6" s="196"/>
      <c r="E6" s="197"/>
      <c r="F6" s="197"/>
    </row>
    <row r="7" spans="1:6" ht="31.5" customHeight="1" x14ac:dyDescent="0.2">
      <c r="A7" s="198"/>
      <c r="B7" s="198"/>
      <c r="C7" s="198"/>
      <c r="D7" s="198"/>
      <c r="E7" s="198"/>
      <c r="F7" s="198"/>
    </row>
    <row r="8" spans="1:6" x14ac:dyDescent="0.2">
      <c r="A8" s="188" t="s">
        <v>24</v>
      </c>
      <c r="B8" s="199" t="s">
        <v>133</v>
      </c>
      <c r="C8" s="200"/>
      <c r="D8" s="203" t="s">
        <v>364</v>
      </c>
      <c r="E8" s="203" t="s">
        <v>433</v>
      </c>
      <c r="F8" s="203" t="s">
        <v>476</v>
      </c>
    </row>
    <row r="9" spans="1:6" x14ac:dyDescent="0.2">
      <c r="A9" s="188"/>
      <c r="B9" s="201"/>
      <c r="C9" s="202"/>
      <c r="D9" s="204"/>
      <c r="E9" s="204"/>
      <c r="F9" s="204"/>
    </row>
    <row r="10" spans="1:6" ht="15.75" x14ac:dyDescent="0.2">
      <c r="A10" s="84" t="s">
        <v>134</v>
      </c>
      <c r="B10" s="189" t="s">
        <v>135</v>
      </c>
      <c r="C10" s="190"/>
      <c r="D10" s="85">
        <f>D11-D15</f>
        <v>0</v>
      </c>
      <c r="E10" s="85">
        <f>E11-E15</f>
        <v>0</v>
      </c>
      <c r="F10" s="85">
        <f>F11-F15</f>
        <v>0</v>
      </c>
    </row>
    <row r="11" spans="1:6" ht="15.75" x14ac:dyDescent="0.2">
      <c r="A11" s="46" t="s">
        <v>136</v>
      </c>
      <c r="B11" s="189" t="s">
        <v>137</v>
      </c>
      <c r="C11" s="190"/>
      <c r="D11" s="85">
        <f t="shared" ref="D11:F13" si="0">D12</f>
        <v>8770210</v>
      </c>
      <c r="E11" s="85">
        <f t="shared" si="0"/>
        <v>7300861</v>
      </c>
      <c r="F11" s="85">
        <f t="shared" si="0"/>
        <v>6956021</v>
      </c>
    </row>
    <row r="12" spans="1:6" ht="14.25" x14ac:dyDescent="0.2">
      <c r="A12" s="47" t="s">
        <v>138</v>
      </c>
      <c r="B12" s="182" t="s">
        <v>139</v>
      </c>
      <c r="C12" s="183"/>
      <c r="D12" s="86">
        <f t="shared" si="0"/>
        <v>8770210</v>
      </c>
      <c r="E12" s="86">
        <f t="shared" si="0"/>
        <v>7300861</v>
      </c>
      <c r="F12" s="86">
        <f t="shared" si="0"/>
        <v>6956021</v>
      </c>
    </row>
    <row r="13" spans="1:6" ht="31.5" customHeight="1" x14ac:dyDescent="0.2">
      <c r="A13" s="47" t="s">
        <v>140</v>
      </c>
      <c r="B13" s="186" t="s">
        <v>141</v>
      </c>
      <c r="C13" s="187"/>
      <c r="D13" s="86">
        <f t="shared" si="0"/>
        <v>8770210</v>
      </c>
      <c r="E13" s="86">
        <f t="shared" si="0"/>
        <v>7300861</v>
      </c>
      <c r="F13" s="86">
        <f t="shared" si="0"/>
        <v>6956021</v>
      </c>
    </row>
    <row r="14" spans="1:6" ht="29.25" customHeight="1" x14ac:dyDescent="0.2">
      <c r="A14" s="47" t="s">
        <v>142</v>
      </c>
      <c r="B14" s="186" t="s">
        <v>143</v>
      </c>
      <c r="C14" s="187"/>
      <c r="D14" s="86">
        <v>8770210</v>
      </c>
      <c r="E14" s="86">
        <v>7300861</v>
      </c>
      <c r="F14" s="86">
        <v>6956021</v>
      </c>
    </row>
    <row r="15" spans="1:6" ht="19.5" customHeight="1" x14ac:dyDescent="0.2">
      <c r="A15" s="46" t="s">
        <v>144</v>
      </c>
      <c r="B15" s="191" t="s">
        <v>145</v>
      </c>
      <c r="C15" s="192"/>
      <c r="D15" s="85">
        <f t="shared" ref="D15:F17" si="1">D16</f>
        <v>8770210</v>
      </c>
      <c r="E15" s="85">
        <f t="shared" si="1"/>
        <v>7300861</v>
      </c>
      <c r="F15" s="85">
        <f t="shared" si="1"/>
        <v>6956021</v>
      </c>
    </row>
    <row r="16" spans="1:6" ht="17.25" customHeight="1" x14ac:dyDescent="0.2">
      <c r="A16" s="47" t="s">
        <v>146</v>
      </c>
      <c r="B16" s="182" t="s">
        <v>147</v>
      </c>
      <c r="C16" s="183"/>
      <c r="D16" s="86">
        <f t="shared" si="1"/>
        <v>8770210</v>
      </c>
      <c r="E16" s="86">
        <f t="shared" si="1"/>
        <v>7300861</v>
      </c>
      <c r="F16" s="86">
        <f t="shared" si="1"/>
        <v>6956021</v>
      </c>
    </row>
    <row r="17" spans="1:6" ht="16.5" customHeight="1" x14ac:dyDescent="0.2">
      <c r="A17" s="47" t="s">
        <v>148</v>
      </c>
      <c r="B17" s="184" t="s">
        <v>149</v>
      </c>
      <c r="C17" s="185"/>
      <c r="D17" s="86">
        <f t="shared" si="1"/>
        <v>8770210</v>
      </c>
      <c r="E17" s="86">
        <f t="shared" si="1"/>
        <v>7300861</v>
      </c>
      <c r="F17" s="86">
        <f t="shared" si="1"/>
        <v>6956021</v>
      </c>
    </row>
    <row r="18" spans="1:6" ht="30.75" customHeight="1" x14ac:dyDescent="0.2">
      <c r="A18" s="47" t="s">
        <v>150</v>
      </c>
      <c r="B18" s="186" t="s">
        <v>151</v>
      </c>
      <c r="C18" s="187"/>
      <c r="D18" s="86">
        <v>8770210</v>
      </c>
      <c r="E18" s="86">
        <v>7300861</v>
      </c>
      <c r="F18" s="86">
        <v>6956021</v>
      </c>
    </row>
    <row r="19" spans="1:6" ht="18" x14ac:dyDescent="0.2">
      <c r="A19" s="188" t="s">
        <v>152</v>
      </c>
      <c r="B19" s="188"/>
      <c r="C19" s="188"/>
      <c r="D19" s="87">
        <f>D10</f>
        <v>0</v>
      </c>
      <c r="E19" s="87">
        <f>E10</f>
        <v>0</v>
      </c>
      <c r="F19" s="87">
        <f>F10</f>
        <v>0</v>
      </c>
    </row>
  </sheetData>
  <mergeCells count="20">
    <mergeCell ref="A8:A9"/>
    <mergeCell ref="B8:C9"/>
    <mergeCell ref="D8:D9"/>
    <mergeCell ref="E8:E9"/>
    <mergeCell ref="F8:F9"/>
    <mergeCell ref="C1:F1"/>
    <mergeCell ref="C2:F2"/>
    <mergeCell ref="D3:F3"/>
    <mergeCell ref="A5:F5"/>
    <mergeCell ref="A6:F7"/>
    <mergeCell ref="B16:C16"/>
    <mergeCell ref="B17:C17"/>
    <mergeCell ref="B18:C18"/>
    <mergeCell ref="A19:C19"/>
    <mergeCell ref="B10:C10"/>
    <mergeCell ref="B11:C11"/>
    <mergeCell ref="B12:C12"/>
    <mergeCell ref="B13:C13"/>
    <mergeCell ref="B14:C14"/>
    <mergeCell ref="B15:C15"/>
  </mergeCells>
  <pageMargins left="0.59" right="0.18" top="0.45" bottom="1" header="0.5" footer="0.5"/>
  <pageSetup paperSize="9"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3"/>
  <sheetViews>
    <sheetView zoomScaleNormal="100" workbookViewId="0">
      <selection activeCell="B47" sqref="B47"/>
    </sheetView>
  </sheetViews>
  <sheetFormatPr defaultColWidth="8.85546875" defaultRowHeight="12.75" x14ac:dyDescent="0.2"/>
  <cols>
    <col min="1" max="1" width="4.28515625" style="110" customWidth="1"/>
    <col min="2" max="2" width="61" style="110" customWidth="1"/>
    <col min="3" max="3" width="11.28515625" style="110" customWidth="1"/>
    <col min="4" max="4" width="6.42578125" style="110" customWidth="1"/>
    <col min="5" max="5" width="6.5703125" style="110" customWidth="1"/>
    <col min="6" max="7" width="13.85546875" style="114" customWidth="1"/>
    <col min="8" max="34" width="15.7109375" style="110" customWidth="1"/>
    <col min="35" max="16384" width="8.85546875" style="110"/>
  </cols>
  <sheetData>
    <row r="1" spans="1:8" x14ac:dyDescent="0.2">
      <c r="B1" s="74"/>
      <c r="C1" s="75" t="s">
        <v>363</v>
      </c>
      <c r="D1" s="76"/>
      <c r="E1" s="76"/>
      <c r="F1" s="113"/>
      <c r="G1" s="113"/>
    </row>
    <row r="2" spans="1:8" x14ac:dyDescent="0.2">
      <c r="C2" s="75" t="s">
        <v>189</v>
      </c>
    </row>
    <row r="3" spans="1:8" x14ac:dyDescent="0.2">
      <c r="C3" s="75" t="s">
        <v>584</v>
      </c>
    </row>
    <row r="4" spans="1:8" ht="15.75" customHeight="1" x14ac:dyDescent="0.2">
      <c r="A4" s="248" t="s">
        <v>480</v>
      </c>
      <c r="B4" s="225"/>
      <c r="C4" s="225"/>
      <c r="D4" s="225"/>
      <c r="E4" s="225"/>
      <c r="F4" s="225"/>
      <c r="G4" s="225"/>
    </row>
    <row r="5" spans="1:8" x14ac:dyDescent="0.2">
      <c r="A5" s="225"/>
      <c r="B5" s="225"/>
      <c r="C5" s="225"/>
      <c r="D5" s="225"/>
      <c r="E5" s="225"/>
      <c r="F5" s="225"/>
      <c r="G5" s="225"/>
    </row>
    <row r="6" spans="1:8" x14ac:dyDescent="0.2">
      <c r="A6" s="225"/>
      <c r="B6" s="225"/>
      <c r="C6" s="225"/>
      <c r="D6" s="225"/>
      <c r="E6" s="225"/>
      <c r="F6" s="225"/>
      <c r="G6" s="225"/>
    </row>
    <row r="7" spans="1:8" ht="35.25" customHeight="1" x14ac:dyDescent="0.2">
      <c r="A7" s="255"/>
      <c r="B7" s="255"/>
      <c r="C7" s="255"/>
      <c r="D7" s="255"/>
      <c r="E7" s="255"/>
      <c r="F7" s="255"/>
      <c r="G7" s="255"/>
    </row>
    <row r="8" spans="1:8" ht="12.75" customHeight="1" x14ac:dyDescent="0.2">
      <c r="A8" s="250" t="s">
        <v>190</v>
      </c>
      <c r="B8" s="250" t="s">
        <v>100</v>
      </c>
      <c r="C8" s="252" t="s">
        <v>101</v>
      </c>
      <c r="D8" s="253"/>
      <c r="E8" s="253"/>
      <c r="F8" s="254" t="s">
        <v>582</v>
      </c>
      <c r="G8" s="254" t="s">
        <v>583</v>
      </c>
      <c r="H8" s="77"/>
    </row>
    <row r="9" spans="1:8" ht="23.25" customHeight="1" x14ac:dyDescent="0.2">
      <c r="A9" s="251"/>
      <c r="B9" s="251"/>
      <c r="C9" s="177" t="s">
        <v>581</v>
      </c>
      <c r="D9" s="177" t="s">
        <v>580</v>
      </c>
      <c r="E9" s="177" t="s">
        <v>191</v>
      </c>
      <c r="F9" s="251"/>
      <c r="G9" s="251"/>
      <c r="H9" s="77"/>
    </row>
    <row r="10" spans="1:8" x14ac:dyDescent="0.2">
      <c r="A10" s="162" t="s">
        <v>49</v>
      </c>
      <c r="B10" s="162" t="s">
        <v>32</v>
      </c>
      <c r="C10" s="162" t="s">
        <v>33</v>
      </c>
      <c r="D10" s="162" t="s">
        <v>34</v>
      </c>
      <c r="E10" s="162" t="s">
        <v>35</v>
      </c>
      <c r="F10" s="162" t="s">
        <v>36</v>
      </c>
      <c r="G10" s="162" t="s">
        <v>36</v>
      </c>
      <c r="H10" s="77"/>
    </row>
    <row r="11" spans="1:8" x14ac:dyDescent="0.2">
      <c r="A11" s="163" t="s">
        <v>49</v>
      </c>
      <c r="B11" s="164" t="s">
        <v>129</v>
      </c>
      <c r="C11" s="163"/>
      <c r="D11" s="163"/>
      <c r="E11" s="163"/>
      <c r="F11" s="165">
        <f>F12+F58+F130+F163+F51</f>
        <v>7300861</v>
      </c>
      <c r="G11" s="165">
        <f>G12+G58+G130+G163+G51</f>
        <v>6956021</v>
      </c>
    </row>
    <row r="12" spans="1:8" x14ac:dyDescent="0.2">
      <c r="A12" s="166" t="s">
        <v>32</v>
      </c>
      <c r="B12" s="167" t="s">
        <v>234</v>
      </c>
      <c r="C12" s="166" t="s">
        <v>371</v>
      </c>
      <c r="D12" s="166"/>
      <c r="E12" s="166"/>
      <c r="F12" s="168">
        <f>F13+F19+F25+F45</f>
        <v>1859759</v>
      </c>
      <c r="G12" s="168">
        <f>G13+G19+G25+G45</f>
        <v>1707054</v>
      </c>
    </row>
    <row r="13" spans="1:8" ht="21" x14ac:dyDescent="0.2">
      <c r="A13" s="166" t="s">
        <v>33</v>
      </c>
      <c r="B13" s="167" t="s">
        <v>351</v>
      </c>
      <c r="C13" s="166" t="s">
        <v>392</v>
      </c>
      <c r="D13" s="166"/>
      <c r="E13" s="166"/>
      <c r="F13" s="168">
        <f t="shared" ref="F13:G17" si="0">F14</f>
        <v>101200</v>
      </c>
      <c r="G13" s="168">
        <f t="shared" si="0"/>
        <v>115200</v>
      </c>
    </row>
    <row r="14" spans="1:8" ht="42" x14ac:dyDescent="0.2">
      <c r="A14" s="166" t="s">
        <v>34</v>
      </c>
      <c r="B14" s="167" t="s">
        <v>119</v>
      </c>
      <c r="C14" s="166" t="s">
        <v>393</v>
      </c>
      <c r="D14" s="166"/>
      <c r="E14" s="166"/>
      <c r="F14" s="168">
        <f t="shared" si="0"/>
        <v>101200</v>
      </c>
      <c r="G14" s="168">
        <f t="shared" si="0"/>
        <v>115200</v>
      </c>
    </row>
    <row r="15" spans="1:8" ht="21" x14ac:dyDescent="0.2">
      <c r="A15" s="166" t="s">
        <v>35</v>
      </c>
      <c r="B15" s="167" t="s">
        <v>404</v>
      </c>
      <c r="C15" s="166" t="s">
        <v>393</v>
      </c>
      <c r="D15" s="166" t="s">
        <v>236</v>
      </c>
      <c r="E15" s="166"/>
      <c r="F15" s="168">
        <f t="shared" si="0"/>
        <v>101200</v>
      </c>
      <c r="G15" s="168">
        <f t="shared" si="0"/>
        <v>115200</v>
      </c>
    </row>
    <row r="16" spans="1:8" x14ac:dyDescent="0.2">
      <c r="A16" s="166" t="s">
        <v>36</v>
      </c>
      <c r="B16" s="167" t="s">
        <v>208</v>
      </c>
      <c r="C16" s="166" t="s">
        <v>393</v>
      </c>
      <c r="D16" s="166" t="s">
        <v>236</v>
      </c>
      <c r="E16" s="166" t="s">
        <v>531</v>
      </c>
      <c r="F16" s="168">
        <f t="shared" si="0"/>
        <v>101200</v>
      </c>
      <c r="G16" s="168">
        <f t="shared" si="0"/>
        <v>115200</v>
      </c>
    </row>
    <row r="17" spans="1:7" x14ac:dyDescent="0.2">
      <c r="A17" s="166" t="s">
        <v>37</v>
      </c>
      <c r="B17" s="167" t="s">
        <v>118</v>
      </c>
      <c r="C17" s="166" t="s">
        <v>393</v>
      </c>
      <c r="D17" s="166" t="s">
        <v>236</v>
      </c>
      <c r="E17" s="166" t="s">
        <v>170</v>
      </c>
      <c r="F17" s="168">
        <f t="shared" si="0"/>
        <v>101200</v>
      </c>
      <c r="G17" s="168">
        <f t="shared" si="0"/>
        <v>115200</v>
      </c>
    </row>
    <row r="18" spans="1:7" x14ac:dyDescent="0.2">
      <c r="A18" s="169" t="s">
        <v>38</v>
      </c>
      <c r="B18" s="170" t="s">
        <v>118</v>
      </c>
      <c r="C18" s="169" t="s">
        <v>371</v>
      </c>
      <c r="D18" s="169" t="s">
        <v>237</v>
      </c>
      <c r="E18" s="169" t="s">
        <v>170</v>
      </c>
      <c r="F18" s="171">
        <v>101200</v>
      </c>
      <c r="G18" s="171">
        <v>115200</v>
      </c>
    </row>
    <row r="19" spans="1:7" ht="21" x14ac:dyDescent="0.2">
      <c r="A19" s="180" t="s">
        <v>193</v>
      </c>
      <c r="B19" s="167" t="s">
        <v>352</v>
      </c>
      <c r="C19" s="166" t="s">
        <v>394</v>
      </c>
      <c r="D19" s="166"/>
      <c r="E19" s="166"/>
      <c r="F19" s="168">
        <v>480600</v>
      </c>
      <c r="G19" s="168">
        <v>480600</v>
      </c>
    </row>
    <row r="20" spans="1:7" ht="31.5" x14ac:dyDescent="0.2">
      <c r="A20" s="180" t="s">
        <v>39</v>
      </c>
      <c r="B20" s="167" t="s">
        <v>121</v>
      </c>
      <c r="C20" s="166" t="s">
        <v>395</v>
      </c>
      <c r="D20" s="166"/>
      <c r="E20" s="166"/>
      <c r="F20" s="168">
        <v>480600</v>
      </c>
      <c r="G20" s="168">
        <v>480600</v>
      </c>
    </row>
    <row r="21" spans="1:7" ht="21" x14ac:dyDescent="0.2">
      <c r="A21" s="180" t="s">
        <v>40</v>
      </c>
      <c r="B21" s="167" t="s">
        <v>404</v>
      </c>
      <c r="C21" s="166" t="s">
        <v>395</v>
      </c>
      <c r="D21" s="166" t="s">
        <v>236</v>
      </c>
      <c r="E21" s="166"/>
      <c r="F21" s="168">
        <v>480600</v>
      </c>
      <c r="G21" s="168">
        <v>480600</v>
      </c>
    </row>
    <row r="22" spans="1:7" x14ac:dyDescent="0.2">
      <c r="A22" s="180" t="s">
        <v>41</v>
      </c>
      <c r="B22" s="167" t="s">
        <v>212</v>
      </c>
      <c r="C22" s="166" t="s">
        <v>395</v>
      </c>
      <c r="D22" s="166" t="s">
        <v>236</v>
      </c>
      <c r="E22" s="166" t="s">
        <v>532</v>
      </c>
      <c r="F22" s="168">
        <v>480600</v>
      </c>
      <c r="G22" s="168">
        <v>480600</v>
      </c>
    </row>
    <row r="23" spans="1:7" x14ac:dyDescent="0.2">
      <c r="A23" s="180" t="s">
        <v>179</v>
      </c>
      <c r="B23" s="167" t="s">
        <v>120</v>
      </c>
      <c r="C23" s="166" t="s">
        <v>395</v>
      </c>
      <c r="D23" s="166" t="s">
        <v>236</v>
      </c>
      <c r="E23" s="166" t="s">
        <v>171</v>
      </c>
      <c r="F23" s="168">
        <v>480600</v>
      </c>
      <c r="G23" s="168">
        <v>480600</v>
      </c>
    </row>
    <row r="24" spans="1:7" x14ac:dyDescent="0.2">
      <c r="A24" s="181" t="s">
        <v>188</v>
      </c>
      <c r="B24" s="170" t="s">
        <v>120</v>
      </c>
      <c r="C24" s="169" t="s">
        <v>371</v>
      </c>
      <c r="D24" s="169" t="s">
        <v>237</v>
      </c>
      <c r="E24" s="169" t="s">
        <v>171</v>
      </c>
      <c r="F24" s="171">
        <v>480600</v>
      </c>
      <c r="G24" s="171">
        <v>480600</v>
      </c>
    </row>
    <row r="25" spans="1:7" ht="21" x14ac:dyDescent="0.2">
      <c r="A25" s="180" t="s">
        <v>196</v>
      </c>
      <c r="B25" s="167" t="s">
        <v>358</v>
      </c>
      <c r="C25" s="166" t="s">
        <v>400</v>
      </c>
      <c r="D25" s="166"/>
      <c r="E25" s="166"/>
      <c r="F25" s="168">
        <f>F26+F35+F40</f>
        <v>1276959</v>
      </c>
      <c r="G25" s="168">
        <f>G26+G35+G40</f>
        <v>1110254</v>
      </c>
    </row>
    <row r="26" spans="1:7" ht="42" x14ac:dyDescent="0.2">
      <c r="A26" s="180" t="s">
        <v>197</v>
      </c>
      <c r="B26" s="167" t="s">
        <v>126</v>
      </c>
      <c r="C26" s="166" t="s">
        <v>401</v>
      </c>
      <c r="D26" s="166"/>
      <c r="E26" s="166"/>
      <c r="F26" s="168">
        <f>F27+F31</f>
        <v>859445</v>
      </c>
      <c r="G26" s="168">
        <f>G27+G31</f>
        <v>859445</v>
      </c>
    </row>
    <row r="27" spans="1:7" ht="42" x14ac:dyDescent="0.2">
      <c r="A27" s="180" t="s">
        <v>199</v>
      </c>
      <c r="B27" s="167" t="s">
        <v>232</v>
      </c>
      <c r="C27" s="166" t="s">
        <v>401</v>
      </c>
      <c r="D27" s="166" t="s">
        <v>58</v>
      </c>
      <c r="E27" s="166"/>
      <c r="F27" s="168">
        <f t="shared" ref="F27:G29" si="1">F28</f>
        <v>854445</v>
      </c>
      <c r="G27" s="168">
        <f t="shared" si="1"/>
        <v>854445</v>
      </c>
    </row>
    <row r="28" spans="1:7" x14ac:dyDescent="0.2">
      <c r="A28" s="180" t="s">
        <v>200</v>
      </c>
      <c r="B28" s="167" t="s">
        <v>180</v>
      </c>
      <c r="C28" s="166" t="s">
        <v>401</v>
      </c>
      <c r="D28" s="166" t="s">
        <v>58</v>
      </c>
      <c r="E28" s="166" t="s">
        <v>534</v>
      </c>
      <c r="F28" s="168">
        <f t="shared" si="1"/>
        <v>854445</v>
      </c>
      <c r="G28" s="168">
        <f t="shared" si="1"/>
        <v>854445</v>
      </c>
    </row>
    <row r="29" spans="1:7" x14ac:dyDescent="0.2">
      <c r="A29" s="180" t="s">
        <v>201</v>
      </c>
      <c r="B29" s="167" t="s">
        <v>125</v>
      </c>
      <c r="C29" s="166" t="s">
        <v>401</v>
      </c>
      <c r="D29" s="166" t="s">
        <v>58</v>
      </c>
      <c r="E29" s="166" t="s">
        <v>174</v>
      </c>
      <c r="F29" s="168">
        <f t="shared" si="1"/>
        <v>854445</v>
      </c>
      <c r="G29" s="168">
        <f t="shared" si="1"/>
        <v>854445</v>
      </c>
    </row>
    <row r="30" spans="1:7" x14ac:dyDescent="0.2">
      <c r="A30" s="181" t="s">
        <v>203</v>
      </c>
      <c r="B30" s="170" t="s">
        <v>125</v>
      </c>
      <c r="C30" s="169" t="s">
        <v>371</v>
      </c>
      <c r="D30" s="169" t="s">
        <v>55</v>
      </c>
      <c r="E30" s="169" t="s">
        <v>174</v>
      </c>
      <c r="F30" s="171">
        <v>854445</v>
      </c>
      <c r="G30" s="171">
        <v>854445</v>
      </c>
    </row>
    <row r="31" spans="1:7" ht="21" x14ac:dyDescent="0.2">
      <c r="A31" s="180" t="s">
        <v>204</v>
      </c>
      <c r="B31" s="167" t="s">
        <v>404</v>
      </c>
      <c r="C31" s="166" t="s">
        <v>401</v>
      </c>
      <c r="D31" s="166" t="s">
        <v>236</v>
      </c>
      <c r="E31" s="166"/>
      <c r="F31" s="168">
        <f t="shared" ref="F31:G33" si="2">F32</f>
        <v>5000</v>
      </c>
      <c r="G31" s="168">
        <f t="shared" si="2"/>
        <v>5000</v>
      </c>
    </row>
    <row r="32" spans="1:7" x14ac:dyDescent="0.2">
      <c r="A32" s="180" t="s">
        <v>205</v>
      </c>
      <c r="B32" s="167" t="s">
        <v>180</v>
      </c>
      <c r="C32" s="166" t="s">
        <v>401</v>
      </c>
      <c r="D32" s="166" t="s">
        <v>236</v>
      </c>
      <c r="E32" s="166" t="s">
        <v>534</v>
      </c>
      <c r="F32" s="168">
        <f t="shared" si="2"/>
        <v>5000</v>
      </c>
      <c r="G32" s="168">
        <f t="shared" si="2"/>
        <v>5000</v>
      </c>
    </row>
    <row r="33" spans="1:7" x14ac:dyDescent="0.2">
      <c r="A33" s="180" t="s">
        <v>206</v>
      </c>
      <c r="B33" s="167" t="s">
        <v>125</v>
      </c>
      <c r="C33" s="166" t="s">
        <v>401</v>
      </c>
      <c r="D33" s="166" t="s">
        <v>236</v>
      </c>
      <c r="E33" s="166" t="s">
        <v>174</v>
      </c>
      <c r="F33" s="168">
        <f t="shared" si="2"/>
        <v>5000</v>
      </c>
      <c r="G33" s="168">
        <f t="shared" si="2"/>
        <v>5000</v>
      </c>
    </row>
    <row r="34" spans="1:7" x14ac:dyDescent="0.2">
      <c r="A34" s="181" t="s">
        <v>207</v>
      </c>
      <c r="B34" s="170" t="s">
        <v>125</v>
      </c>
      <c r="C34" s="169" t="s">
        <v>371</v>
      </c>
      <c r="D34" s="169" t="s">
        <v>237</v>
      </c>
      <c r="E34" s="169" t="s">
        <v>174</v>
      </c>
      <c r="F34" s="171">
        <v>5000</v>
      </c>
      <c r="G34" s="171">
        <v>5000</v>
      </c>
    </row>
    <row r="35" spans="1:7" ht="42" x14ac:dyDescent="0.2">
      <c r="A35" s="180" t="s">
        <v>209</v>
      </c>
      <c r="B35" s="167" t="s">
        <v>360</v>
      </c>
      <c r="C35" s="166" t="s">
        <v>403</v>
      </c>
      <c r="D35" s="166"/>
      <c r="E35" s="166"/>
      <c r="F35" s="168">
        <f t="shared" ref="F35:G38" si="3">F36</f>
        <v>371914</v>
      </c>
      <c r="G35" s="168">
        <f t="shared" si="3"/>
        <v>205209</v>
      </c>
    </row>
    <row r="36" spans="1:7" ht="21" x14ac:dyDescent="0.2">
      <c r="A36" s="180" t="s">
        <v>210</v>
      </c>
      <c r="B36" s="167" t="s">
        <v>404</v>
      </c>
      <c r="C36" s="166" t="s">
        <v>403</v>
      </c>
      <c r="D36" s="166" t="s">
        <v>236</v>
      </c>
      <c r="E36" s="166"/>
      <c r="F36" s="168">
        <f t="shared" si="3"/>
        <v>371914</v>
      </c>
      <c r="G36" s="168">
        <f t="shared" si="3"/>
        <v>205209</v>
      </c>
    </row>
    <row r="37" spans="1:7" x14ac:dyDescent="0.2">
      <c r="A37" s="180" t="s">
        <v>211</v>
      </c>
      <c r="B37" s="167" t="s">
        <v>180</v>
      </c>
      <c r="C37" s="166" t="s">
        <v>403</v>
      </c>
      <c r="D37" s="166" t="s">
        <v>236</v>
      </c>
      <c r="E37" s="166" t="s">
        <v>534</v>
      </c>
      <c r="F37" s="168">
        <f t="shared" si="3"/>
        <v>371914</v>
      </c>
      <c r="G37" s="168">
        <f t="shared" si="3"/>
        <v>205209</v>
      </c>
    </row>
    <row r="38" spans="1:7" x14ac:dyDescent="0.2">
      <c r="A38" s="180" t="s">
        <v>213</v>
      </c>
      <c r="B38" s="167" t="s">
        <v>125</v>
      </c>
      <c r="C38" s="166" t="s">
        <v>403</v>
      </c>
      <c r="D38" s="166" t="s">
        <v>236</v>
      </c>
      <c r="E38" s="166" t="s">
        <v>174</v>
      </c>
      <c r="F38" s="168">
        <f t="shared" si="3"/>
        <v>371914</v>
      </c>
      <c r="G38" s="168">
        <f t="shared" si="3"/>
        <v>205209</v>
      </c>
    </row>
    <row r="39" spans="1:7" ht="42.75" customHeight="1" x14ac:dyDescent="0.2">
      <c r="A39" s="181" t="s">
        <v>214</v>
      </c>
      <c r="B39" s="170" t="s">
        <v>125</v>
      </c>
      <c r="C39" s="169" t="s">
        <v>371</v>
      </c>
      <c r="D39" s="169" t="s">
        <v>237</v>
      </c>
      <c r="E39" s="169" t="s">
        <v>174</v>
      </c>
      <c r="F39" s="171">
        <v>371914</v>
      </c>
      <c r="G39" s="171">
        <v>205209</v>
      </c>
    </row>
    <row r="40" spans="1:7" ht="12" customHeight="1" x14ac:dyDescent="0.2">
      <c r="A40" s="180" t="s">
        <v>215</v>
      </c>
      <c r="B40" s="167" t="s">
        <v>453</v>
      </c>
      <c r="C40" s="166" t="s">
        <v>410</v>
      </c>
      <c r="D40" s="166"/>
      <c r="E40" s="166"/>
      <c r="F40" s="168">
        <v>45600</v>
      </c>
      <c r="G40" s="168">
        <v>45600</v>
      </c>
    </row>
    <row r="41" spans="1:7" ht="21" customHeight="1" x14ac:dyDescent="0.2">
      <c r="A41" s="180" t="s">
        <v>216</v>
      </c>
      <c r="B41" s="167" t="s">
        <v>404</v>
      </c>
      <c r="C41" s="166" t="s">
        <v>410</v>
      </c>
      <c r="D41" s="166" t="s">
        <v>236</v>
      </c>
      <c r="E41" s="166"/>
      <c r="F41" s="168">
        <v>45600</v>
      </c>
      <c r="G41" s="168">
        <v>45600</v>
      </c>
    </row>
    <row r="42" spans="1:7" x14ac:dyDescent="0.2">
      <c r="A42" s="180" t="s">
        <v>217</v>
      </c>
      <c r="B42" s="167" t="s">
        <v>180</v>
      </c>
      <c r="C42" s="166" t="s">
        <v>410</v>
      </c>
      <c r="D42" s="166" t="s">
        <v>236</v>
      </c>
      <c r="E42" s="166" t="s">
        <v>534</v>
      </c>
      <c r="F42" s="168">
        <v>45600</v>
      </c>
      <c r="G42" s="168">
        <v>45600</v>
      </c>
    </row>
    <row r="43" spans="1:7" x14ac:dyDescent="0.2">
      <c r="A43" s="180" t="s">
        <v>218</v>
      </c>
      <c r="B43" s="167" t="s">
        <v>125</v>
      </c>
      <c r="C43" s="166" t="s">
        <v>410</v>
      </c>
      <c r="D43" s="166" t="s">
        <v>236</v>
      </c>
      <c r="E43" s="166" t="s">
        <v>174</v>
      </c>
      <c r="F43" s="168">
        <v>45600</v>
      </c>
      <c r="G43" s="168">
        <v>45600</v>
      </c>
    </row>
    <row r="44" spans="1:7" x14ac:dyDescent="0.2">
      <c r="A44" s="181" t="s">
        <v>219</v>
      </c>
      <c r="B44" s="170" t="s">
        <v>125</v>
      </c>
      <c r="C44" s="169" t="s">
        <v>371</v>
      </c>
      <c r="D44" s="169" t="s">
        <v>237</v>
      </c>
      <c r="E44" s="169" t="s">
        <v>174</v>
      </c>
      <c r="F44" s="171">
        <v>45600</v>
      </c>
      <c r="G44" s="171">
        <v>45600</v>
      </c>
    </row>
    <row r="45" spans="1:7" ht="21" x14ac:dyDescent="0.2">
      <c r="A45" s="180" t="s">
        <v>220</v>
      </c>
      <c r="B45" s="167" t="s">
        <v>235</v>
      </c>
      <c r="C45" s="166" t="s">
        <v>372</v>
      </c>
      <c r="D45" s="166"/>
      <c r="E45" s="166"/>
      <c r="F45" s="168">
        <v>1000</v>
      </c>
      <c r="G45" s="168">
        <v>1000</v>
      </c>
    </row>
    <row r="46" spans="1:7" ht="42" x14ac:dyDescent="0.2">
      <c r="A46" s="180" t="s">
        <v>221</v>
      </c>
      <c r="B46" s="167" t="s">
        <v>442</v>
      </c>
      <c r="C46" s="166" t="s">
        <v>373</v>
      </c>
      <c r="D46" s="166"/>
      <c r="E46" s="166"/>
      <c r="F46" s="168">
        <v>1000</v>
      </c>
      <c r="G46" s="168">
        <v>1000</v>
      </c>
    </row>
    <row r="47" spans="1:7" ht="21" x14ac:dyDescent="0.2">
      <c r="A47" s="180" t="s">
        <v>222</v>
      </c>
      <c r="B47" s="167" t="s">
        <v>404</v>
      </c>
      <c r="C47" s="166" t="s">
        <v>373</v>
      </c>
      <c r="D47" s="166" t="s">
        <v>236</v>
      </c>
      <c r="E47" s="166"/>
      <c r="F47" s="168">
        <v>1000</v>
      </c>
      <c r="G47" s="168">
        <v>1000</v>
      </c>
    </row>
    <row r="48" spans="1:7" x14ac:dyDescent="0.2">
      <c r="A48" s="180" t="s">
        <v>223</v>
      </c>
      <c r="B48" s="167" t="s">
        <v>192</v>
      </c>
      <c r="C48" s="166" t="s">
        <v>373</v>
      </c>
      <c r="D48" s="166" t="s">
        <v>236</v>
      </c>
      <c r="E48" s="166" t="s">
        <v>520</v>
      </c>
      <c r="F48" s="168">
        <v>1000</v>
      </c>
      <c r="G48" s="168">
        <v>1000</v>
      </c>
    </row>
    <row r="49" spans="1:7" ht="31.5" x14ac:dyDescent="0.2">
      <c r="A49" s="180" t="s">
        <v>224</v>
      </c>
      <c r="B49" s="167" t="s">
        <v>110</v>
      </c>
      <c r="C49" s="166" t="s">
        <v>373</v>
      </c>
      <c r="D49" s="166" t="s">
        <v>236</v>
      </c>
      <c r="E49" s="166" t="s">
        <v>165</v>
      </c>
      <c r="F49" s="168">
        <v>1000</v>
      </c>
      <c r="G49" s="168">
        <v>1000</v>
      </c>
    </row>
    <row r="50" spans="1:7" ht="33.75" x14ac:dyDescent="0.2">
      <c r="A50" s="181" t="s">
        <v>225</v>
      </c>
      <c r="B50" s="170" t="s">
        <v>110</v>
      </c>
      <c r="C50" s="169" t="s">
        <v>371</v>
      </c>
      <c r="D50" s="169" t="s">
        <v>237</v>
      </c>
      <c r="E50" s="169" t="s">
        <v>165</v>
      </c>
      <c r="F50" s="171">
        <v>1000</v>
      </c>
      <c r="G50" s="171">
        <v>1000</v>
      </c>
    </row>
    <row r="51" spans="1:7" ht="42" x14ac:dyDescent="0.2">
      <c r="A51" s="180" t="s">
        <v>226</v>
      </c>
      <c r="B51" s="167" t="s">
        <v>526</v>
      </c>
      <c r="C51" s="166" t="s">
        <v>525</v>
      </c>
      <c r="D51" s="166"/>
      <c r="E51" s="166"/>
      <c r="F51" s="168">
        <v>1000</v>
      </c>
      <c r="G51" s="168">
        <v>1000</v>
      </c>
    </row>
    <row r="52" spans="1:7" ht="42" x14ac:dyDescent="0.2">
      <c r="A52" s="180" t="s">
        <v>227</v>
      </c>
      <c r="B52" s="167" t="s">
        <v>528</v>
      </c>
      <c r="C52" s="166" t="s">
        <v>535</v>
      </c>
      <c r="D52" s="166"/>
      <c r="E52" s="166"/>
      <c r="F52" s="168">
        <v>1000</v>
      </c>
      <c r="G52" s="168">
        <v>1000</v>
      </c>
    </row>
    <row r="53" spans="1:7" ht="42" x14ac:dyDescent="0.2">
      <c r="A53" s="180" t="s">
        <v>228</v>
      </c>
      <c r="B53" s="167" t="s">
        <v>528</v>
      </c>
      <c r="C53" s="166" t="s">
        <v>527</v>
      </c>
      <c r="D53" s="166"/>
      <c r="E53" s="166"/>
      <c r="F53" s="168">
        <v>1000</v>
      </c>
      <c r="G53" s="168">
        <v>1000</v>
      </c>
    </row>
    <row r="54" spans="1:7" ht="21" x14ac:dyDescent="0.2">
      <c r="A54" s="180" t="s">
        <v>239</v>
      </c>
      <c r="B54" s="167" t="s">
        <v>404</v>
      </c>
      <c r="C54" s="166" t="s">
        <v>527</v>
      </c>
      <c r="D54" s="166" t="s">
        <v>236</v>
      </c>
      <c r="E54" s="166"/>
      <c r="F54" s="168">
        <v>1000</v>
      </c>
      <c r="G54" s="168">
        <v>1000</v>
      </c>
    </row>
    <row r="55" spans="1:7" x14ac:dyDescent="0.2">
      <c r="A55" s="180" t="s">
        <v>240</v>
      </c>
      <c r="B55" s="167" t="s">
        <v>192</v>
      </c>
      <c r="C55" s="166" t="s">
        <v>527</v>
      </c>
      <c r="D55" s="166" t="s">
        <v>236</v>
      </c>
      <c r="E55" s="166" t="s">
        <v>520</v>
      </c>
      <c r="F55" s="168">
        <v>1000</v>
      </c>
      <c r="G55" s="168">
        <v>1000</v>
      </c>
    </row>
    <row r="56" spans="1:7" x14ac:dyDescent="0.2">
      <c r="A56" s="180" t="s">
        <v>241</v>
      </c>
      <c r="B56" s="167" t="s">
        <v>115</v>
      </c>
      <c r="C56" s="166" t="s">
        <v>527</v>
      </c>
      <c r="D56" s="166" t="s">
        <v>236</v>
      </c>
      <c r="E56" s="166" t="s">
        <v>167</v>
      </c>
      <c r="F56" s="168">
        <v>1000</v>
      </c>
      <c r="G56" s="168">
        <v>1000</v>
      </c>
    </row>
    <row r="57" spans="1:7" x14ac:dyDescent="0.2">
      <c r="A57" s="181" t="s">
        <v>242</v>
      </c>
      <c r="B57" s="170" t="s">
        <v>115</v>
      </c>
      <c r="C57" s="169" t="s">
        <v>525</v>
      </c>
      <c r="D57" s="169" t="s">
        <v>237</v>
      </c>
      <c r="E57" s="169" t="s">
        <v>167</v>
      </c>
      <c r="F57" s="171">
        <v>1000</v>
      </c>
      <c r="G57" s="171">
        <v>1000</v>
      </c>
    </row>
    <row r="58" spans="1:7" ht="21" x14ac:dyDescent="0.2">
      <c r="A58" s="180" t="s">
        <v>243</v>
      </c>
      <c r="B58" s="167" t="s">
        <v>231</v>
      </c>
      <c r="C58" s="166" t="s">
        <v>368</v>
      </c>
      <c r="D58" s="166"/>
      <c r="E58" s="166"/>
      <c r="F58" s="168">
        <f>F59+F70+F118+F124</f>
        <v>5081602</v>
      </c>
      <c r="G58" s="168">
        <f>G59+G70+G118+G124</f>
        <v>4717263</v>
      </c>
    </row>
    <row r="59" spans="1:7" ht="31.5" x14ac:dyDescent="0.2">
      <c r="A59" s="180" t="s">
        <v>246</v>
      </c>
      <c r="B59" s="167" t="s">
        <v>104</v>
      </c>
      <c r="C59" s="166" t="s">
        <v>367</v>
      </c>
      <c r="D59" s="166"/>
      <c r="E59" s="166"/>
      <c r="F59" s="168">
        <f>F60+F65</f>
        <v>855120</v>
      </c>
      <c r="G59" s="168">
        <f>G60+G65</f>
        <v>849621</v>
      </c>
    </row>
    <row r="60" spans="1:7" ht="31.5" x14ac:dyDescent="0.2">
      <c r="A60" s="180" t="s">
        <v>44</v>
      </c>
      <c r="B60" s="167" t="s">
        <v>104</v>
      </c>
      <c r="C60" s="166" t="s">
        <v>366</v>
      </c>
      <c r="D60" s="166"/>
      <c r="E60" s="166"/>
      <c r="F60" s="168">
        <v>830685</v>
      </c>
      <c r="G60" s="168">
        <v>830685</v>
      </c>
    </row>
    <row r="61" spans="1:7" ht="42" x14ac:dyDescent="0.2">
      <c r="A61" s="180" t="s">
        <v>249</v>
      </c>
      <c r="B61" s="167" t="s">
        <v>232</v>
      </c>
      <c r="C61" s="166" t="s">
        <v>366</v>
      </c>
      <c r="D61" s="166" t="s">
        <v>58</v>
      </c>
      <c r="E61" s="166"/>
      <c r="F61" s="168">
        <v>830685</v>
      </c>
      <c r="G61" s="168">
        <v>830685</v>
      </c>
    </row>
    <row r="62" spans="1:7" x14ac:dyDescent="0.2">
      <c r="A62" s="180" t="s">
        <v>250</v>
      </c>
      <c r="B62" s="167" t="s">
        <v>192</v>
      </c>
      <c r="C62" s="166" t="s">
        <v>366</v>
      </c>
      <c r="D62" s="166" t="s">
        <v>58</v>
      </c>
      <c r="E62" s="166" t="s">
        <v>520</v>
      </c>
      <c r="F62" s="168">
        <v>830685</v>
      </c>
      <c r="G62" s="168">
        <v>830685</v>
      </c>
    </row>
    <row r="63" spans="1:7" ht="21" x14ac:dyDescent="0.2">
      <c r="A63" s="180" t="s">
        <v>251</v>
      </c>
      <c r="B63" s="167" t="s">
        <v>103</v>
      </c>
      <c r="C63" s="166" t="s">
        <v>366</v>
      </c>
      <c r="D63" s="166" t="s">
        <v>58</v>
      </c>
      <c r="E63" s="166" t="s">
        <v>163</v>
      </c>
      <c r="F63" s="168">
        <v>830685</v>
      </c>
      <c r="G63" s="168">
        <v>830685</v>
      </c>
    </row>
    <row r="64" spans="1:7" ht="22.5" x14ac:dyDescent="0.2">
      <c r="A64" s="181" t="s">
        <v>252</v>
      </c>
      <c r="B64" s="170" t="s">
        <v>103</v>
      </c>
      <c r="C64" s="169" t="s">
        <v>368</v>
      </c>
      <c r="D64" s="169" t="s">
        <v>89</v>
      </c>
      <c r="E64" s="169" t="s">
        <v>163</v>
      </c>
      <c r="F64" s="171">
        <v>830685</v>
      </c>
      <c r="G64" s="171">
        <v>830685</v>
      </c>
    </row>
    <row r="65" spans="1:7" ht="42" x14ac:dyDescent="0.2">
      <c r="A65" s="180" t="s">
        <v>253</v>
      </c>
      <c r="B65" s="167" t="s">
        <v>522</v>
      </c>
      <c r="C65" s="166" t="s">
        <v>521</v>
      </c>
      <c r="D65" s="166"/>
      <c r="E65" s="166"/>
      <c r="F65" s="168">
        <f t="shared" ref="F65:G68" si="4">F66</f>
        <v>24435</v>
      </c>
      <c r="G65" s="168">
        <f t="shared" si="4"/>
        <v>18936</v>
      </c>
    </row>
    <row r="66" spans="1:7" ht="42" x14ac:dyDescent="0.2">
      <c r="A66" s="180" t="s">
        <v>254</v>
      </c>
      <c r="B66" s="167" t="s">
        <v>232</v>
      </c>
      <c r="C66" s="166" t="s">
        <v>521</v>
      </c>
      <c r="D66" s="166" t="s">
        <v>58</v>
      </c>
      <c r="E66" s="166"/>
      <c r="F66" s="168">
        <f t="shared" si="4"/>
        <v>24435</v>
      </c>
      <c r="G66" s="168">
        <f t="shared" si="4"/>
        <v>18936</v>
      </c>
    </row>
    <row r="67" spans="1:7" x14ac:dyDescent="0.2">
      <c r="A67" s="180" t="s">
        <v>255</v>
      </c>
      <c r="B67" s="167" t="s">
        <v>192</v>
      </c>
      <c r="C67" s="166" t="s">
        <v>521</v>
      </c>
      <c r="D67" s="166" t="s">
        <v>58</v>
      </c>
      <c r="E67" s="166" t="s">
        <v>520</v>
      </c>
      <c r="F67" s="168">
        <f t="shared" si="4"/>
        <v>24435</v>
      </c>
      <c r="G67" s="168">
        <f t="shared" si="4"/>
        <v>18936</v>
      </c>
    </row>
    <row r="68" spans="1:7" ht="31.5" x14ac:dyDescent="0.2">
      <c r="A68" s="180" t="s">
        <v>256</v>
      </c>
      <c r="B68" s="167" t="s">
        <v>110</v>
      </c>
      <c r="C68" s="166" t="s">
        <v>521</v>
      </c>
      <c r="D68" s="166" t="s">
        <v>58</v>
      </c>
      <c r="E68" s="166" t="s">
        <v>165</v>
      </c>
      <c r="F68" s="168">
        <f t="shared" si="4"/>
        <v>24435</v>
      </c>
      <c r="G68" s="168">
        <f t="shared" si="4"/>
        <v>18936</v>
      </c>
    </row>
    <row r="69" spans="1:7" ht="33.75" x14ac:dyDescent="0.2">
      <c r="A69" s="181" t="s">
        <v>257</v>
      </c>
      <c r="B69" s="170" t="s">
        <v>110</v>
      </c>
      <c r="C69" s="169" t="s">
        <v>368</v>
      </c>
      <c r="D69" s="169" t="s">
        <v>89</v>
      </c>
      <c r="E69" s="169" t="s">
        <v>165</v>
      </c>
      <c r="F69" s="171">
        <v>24435</v>
      </c>
      <c r="G69" s="171">
        <v>18936</v>
      </c>
    </row>
    <row r="70" spans="1:7" ht="21" x14ac:dyDescent="0.2">
      <c r="A70" s="180" t="s">
        <v>258</v>
      </c>
      <c r="B70" s="167" t="s">
        <v>238</v>
      </c>
      <c r="C70" s="166" t="s">
        <v>374</v>
      </c>
      <c r="D70" s="166"/>
      <c r="E70" s="166"/>
      <c r="F70" s="168">
        <f>F71+F76+F89+F94+F99+F104+F109</f>
        <v>3888282</v>
      </c>
      <c r="G70" s="168">
        <f>G71+G76+G89+G94+G99+G104+G109</f>
        <v>3843642</v>
      </c>
    </row>
    <row r="71" spans="1:7" ht="42" x14ac:dyDescent="0.2">
      <c r="A71" s="180" t="s">
        <v>259</v>
      </c>
      <c r="B71" s="167" t="s">
        <v>447</v>
      </c>
      <c r="C71" s="166" t="s">
        <v>388</v>
      </c>
      <c r="D71" s="166"/>
      <c r="E71" s="166"/>
      <c r="F71" s="168">
        <f t="shared" ref="F71:G74" si="5">F72</f>
        <v>44640</v>
      </c>
      <c r="G71" s="168">
        <f t="shared" si="5"/>
        <v>0</v>
      </c>
    </row>
    <row r="72" spans="1:7" ht="21" x14ac:dyDescent="0.2">
      <c r="A72" s="180" t="s">
        <v>260</v>
      </c>
      <c r="B72" s="167" t="s">
        <v>404</v>
      </c>
      <c r="C72" s="166" t="s">
        <v>388</v>
      </c>
      <c r="D72" s="166" t="s">
        <v>236</v>
      </c>
      <c r="E72" s="166"/>
      <c r="F72" s="168">
        <f t="shared" si="5"/>
        <v>44640</v>
      </c>
      <c r="G72" s="168">
        <f t="shared" si="5"/>
        <v>0</v>
      </c>
    </row>
    <row r="73" spans="1:7" x14ac:dyDescent="0.2">
      <c r="A73" s="180" t="s">
        <v>262</v>
      </c>
      <c r="B73" s="167" t="s">
        <v>198</v>
      </c>
      <c r="C73" s="166" t="s">
        <v>388</v>
      </c>
      <c r="D73" s="166" t="s">
        <v>236</v>
      </c>
      <c r="E73" s="166" t="s">
        <v>529</v>
      </c>
      <c r="F73" s="168">
        <f t="shared" si="5"/>
        <v>44640</v>
      </c>
      <c r="G73" s="168">
        <f t="shared" si="5"/>
        <v>0</v>
      </c>
    </row>
    <row r="74" spans="1:7" x14ac:dyDescent="0.2">
      <c r="A74" s="180" t="s">
        <v>263</v>
      </c>
      <c r="B74" s="167" t="s">
        <v>116</v>
      </c>
      <c r="C74" s="166" t="s">
        <v>388</v>
      </c>
      <c r="D74" s="166" t="s">
        <v>236</v>
      </c>
      <c r="E74" s="166" t="s">
        <v>168</v>
      </c>
      <c r="F74" s="168">
        <f t="shared" si="5"/>
        <v>44640</v>
      </c>
      <c r="G74" s="168">
        <f t="shared" si="5"/>
        <v>0</v>
      </c>
    </row>
    <row r="75" spans="1:7" x14ac:dyDescent="0.2">
      <c r="A75" s="181" t="s">
        <v>264</v>
      </c>
      <c r="B75" s="170" t="s">
        <v>116</v>
      </c>
      <c r="C75" s="169" t="s">
        <v>368</v>
      </c>
      <c r="D75" s="169" t="s">
        <v>237</v>
      </c>
      <c r="E75" s="169" t="s">
        <v>168</v>
      </c>
      <c r="F75" s="171">
        <v>44640</v>
      </c>
      <c r="G75" s="171">
        <v>0</v>
      </c>
    </row>
    <row r="76" spans="1:7" ht="36.75" customHeight="1" x14ac:dyDescent="0.2">
      <c r="A76" s="180" t="s">
        <v>265</v>
      </c>
      <c r="B76" s="167" t="s">
        <v>111</v>
      </c>
      <c r="C76" s="166" t="s">
        <v>375</v>
      </c>
      <c r="D76" s="166"/>
      <c r="E76" s="166"/>
      <c r="F76" s="168">
        <f>F77+F81+F85</f>
        <v>2635432</v>
      </c>
      <c r="G76" s="168">
        <f>G77+G81+G85</f>
        <v>2635432</v>
      </c>
    </row>
    <row r="77" spans="1:7" ht="42" x14ac:dyDescent="0.2">
      <c r="A77" s="180" t="s">
        <v>266</v>
      </c>
      <c r="B77" s="167" t="s">
        <v>232</v>
      </c>
      <c r="C77" s="166" t="s">
        <v>375</v>
      </c>
      <c r="D77" s="166" t="s">
        <v>58</v>
      </c>
      <c r="E77" s="166"/>
      <c r="F77" s="168">
        <v>1942163</v>
      </c>
      <c r="G77" s="168">
        <v>1942163</v>
      </c>
    </row>
    <row r="78" spans="1:7" x14ac:dyDescent="0.2">
      <c r="A78" s="180" t="s">
        <v>267</v>
      </c>
      <c r="B78" s="167" t="s">
        <v>192</v>
      </c>
      <c r="C78" s="166" t="s">
        <v>375</v>
      </c>
      <c r="D78" s="166" t="s">
        <v>58</v>
      </c>
      <c r="E78" s="166" t="s">
        <v>520</v>
      </c>
      <c r="F78" s="168">
        <v>1942163</v>
      </c>
      <c r="G78" s="168">
        <v>1942163</v>
      </c>
    </row>
    <row r="79" spans="1:7" ht="31.5" x14ac:dyDescent="0.2">
      <c r="A79" s="180" t="s">
        <v>268</v>
      </c>
      <c r="B79" s="167" t="s">
        <v>110</v>
      </c>
      <c r="C79" s="166" t="s">
        <v>375</v>
      </c>
      <c r="D79" s="166" t="s">
        <v>58</v>
      </c>
      <c r="E79" s="166" t="s">
        <v>165</v>
      </c>
      <c r="F79" s="168">
        <v>1942163</v>
      </c>
      <c r="G79" s="168">
        <v>1942163</v>
      </c>
    </row>
    <row r="80" spans="1:7" ht="33.75" x14ac:dyDescent="0.2">
      <c r="A80" s="181" t="s">
        <v>269</v>
      </c>
      <c r="B80" s="170" t="s">
        <v>110</v>
      </c>
      <c r="C80" s="169" t="s">
        <v>368</v>
      </c>
      <c r="D80" s="169" t="s">
        <v>89</v>
      </c>
      <c r="E80" s="169" t="s">
        <v>165</v>
      </c>
      <c r="F80" s="171">
        <v>1942163</v>
      </c>
      <c r="G80" s="171">
        <v>1942163</v>
      </c>
    </row>
    <row r="81" spans="1:7" ht="21" x14ac:dyDescent="0.2">
      <c r="A81" s="180" t="s">
        <v>270</v>
      </c>
      <c r="B81" s="167" t="s">
        <v>404</v>
      </c>
      <c r="C81" s="166" t="s">
        <v>375</v>
      </c>
      <c r="D81" s="166" t="s">
        <v>236</v>
      </c>
      <c r="E81" s="166"/>
      <c r="F81" s="168">
        <v>687332</v>
      </c>
      <c r="G81" s="168">
        <v>687332</v>
      </c>
    </row>
    <row r="82" spans="1:7" x14ac:dyDescent="0.2">
      <c r="A82" s="180" t="s">
        <v>271</v>
      </c>
      <c r="B82" s="167" t="s">
        <v>192</v>
      </c>
      <c r="C82" s="166" t="s">
        <v>375</v>
      </c>
      <c r="D82" s="166" t="s">
        <v>236</v>
      </c>
      <c r="E82" s="166" t="s">
        <v>520</v>
      </c>
      <c r="F82" s="168">
        <v>687332</v>
      </c>
      <c r="G82" s="168">
        <v>687332</v>
      </c>
    </row>
    <row r="83" spans="1:7" ht="31.5" x14ac:dyDescent="0.2">
      <c r="A83" s="180" t="s">
        <v>273</v>
      </c>
      <c r="B83" s="167" t="s">
        <v>110</v>
      </c>
      <c r="C83" s="166" t="s">
        <v>375</v>
      </c>
      <c r="D83" s="166" t="s">
        <v>236</v>
      </c>
      <c r="E83" s="166" t="s">
        <v>165</v>
      </c>
      <c r="F83" s="168">
        <v>687332</v>
      </c>
      <c r="G83" s="168">
        <v>687332</v>
      </c>
    </row>
    <row r="84" spans="1:7" ht="33.75" x14ac:dyDescent="0.2">
      <c r="A84" s="181" t="s">
        <v>274</v>
      </c>
      <c r="B84" s="170" t="s">
        <v>110</v>
      </c>
      <c r="C84" s="169" t="s">
        <v>368</v>
      </c>
      <c r="D84" s="169" t="s">
        <v>237</v>
      </c>
      <c r="E84" s="169" t="s">
        <v>165</v>
      </c>
      <c r="F84" s="171">
        <v>687332</v>
      </c>
      <c r="G84" s="171">
        <v>687332</v>
      </c>
    </row>
    <row r="85" spans="1:7" x14ac:dyDescent="0.2">
      <c r="A85" s="180" t="s">
        <v>275</v>
      </c>
      <c r="B85" s="167" t="s">
        <v>244</v>
      </c>
      <c r="C85" s="166" t="s">
        <v>375</v>
      </c>
      <c r="D85" s="166" t="s">
        <v>245</v>
      </c>
      <c r="E85" s="166"/>
      <c r="F85" s="168">
        <v>5937</v>
      </c>
      <c r="G85" s="168">
        <v>5937</v>
      </c>
    </row>
    <row r="86" spans="1:7" x14ac:dyDescent="0.2">
      <c r="A86" s="180" t="s">
        <v>278</v>
      </c>
      <c r="B86" s="167" t="s">
        <v>192</v>
      </c>
      <c r="C86" s="166" t="s">
        <v>375</v>
      </c>
      <c r="D86" s="166" t="s">
        <v>245</v>
      </c>
      <c r="E86" s="166" t="s">
        <v>520</v>
      </c>
      <c r="F86" s="168">
        <v>5937</v>
      </c>
      <c r="G86" s="168">
        <v>5937</v>
      </c>
    </row>
    <row r="87" spans="1:7" ht="31.5" x14ac:dyDescent="0.2">
      <c r="A87" s="180" t="s">
        <v>279</v>
      </c>
      <c r="B87" s="167" t="s">
        <v>110</v>
      </c>
      <c r="C87" s="166" t="s">
        <v>375</v>
      </c>
      <c r="D87" s="166" t="s">
        <v>245</v>
      </c>
      <c r="E87" s="166" t="s">
        <v>165</v>
      </c>
      <c r="F87" s="168">
        <v>5937</v>
      </c>
      <c r="G87" s="168">
        <v>5937</v>
      </c>
    </row>
    <row r="88" spans="1:7" ht="33.75" x14ac:dyDescent="0.2">
      <c r="A88" s="181" t="s">
        <v>408</v>
      </c>
      <c r="B88" s="170" t="s">
        <v>110</v>
      </c>
      <c r="C88" s="169" t="s">
        <v>368</v>
      </c>
      <c r="D88" s="169" t="s">
        <v>248</v>
      </c>
      <c r="E88" s="169" t="s">
        <v>165</v>
      </c>
      <c r="F88" s="171">
        <v>5937</v>
      </c>
      <c r="G88" s="171">
        <v>5937</v>
      </c>
    </row>
    <row r="89" spans="1:7" ht="42" x14ac:dyDescent="0.2">
      <c r="A89" s="180" t="s">
        <v>280</v>
      </c>
      <c r="B89" s="167" t="s">
        <v>261</v>
      </c>
      <c r="C89" s="166" t="s">
        <v>377</v>
      </c>
      <c r="D89" s="166"/>
      <c r="E89" s="166"/>
      <c r="F89" s="168">
        <v>917070</v>
      </c>
      <c r="G89" s="168">
        <v>917070</v>
      </c>
    </row>
    <row r="90" spans="1:7" ht="42" x14ac:dyDescent="0.2">
      <c r="A90" s="180" t="s">
        <v>281</v>
      </c>
      <c r="B90" s="167" t="s">
        <v>232</v>
      </c>
      <c r="C90" s="166" t="s">
        <v>377</v>
      </c>
      <c r="D90" s="166" t="s">
        <v>58</v>
      </c>
      <c r="E90" s="166"/>
      <c r="F90" s="168">
        <v>917070</v>
      </c>
      <c r="G90" s="168">
        <v>917070</v>
      </c>
    </row>
    <row r="91" spans="1:7" x14ac:dyDescent="0.2">
      <c r="A91" s="180" t="s">
        <v>282</v>
      </c>
      <c r="B91" s="167" t="s">
        <v>192</v>
      </c>
      <c r="C91" s="166" t="s">
        <v>377</v>
      </c>
      <c r="D91" s="166" t="s">
        <v>58</v>
      </c>
      <c r="E91" s="166" t="s">
        <v>520</v>
      </c>
      <c r="F91" s="168">
        <v>917070</v>
      </c>
      <c r="G91" s="168">
        <v>917070</v>
      </c>
    </row>
    <row r="92" spans="1:7" ht="31.5" x14ac:dyDescent="0.2">
      <c r="A92" s="180" t="s">
        <v>283</v>
      </c>
      <c r="B92" s="167" t="s">
        <v>110</v>
      </c>
      <c r="C92" s="166" t="s">
        <v>377</v>
      </c>
      <c r="D92" s="166" t="s">
        <v>58</v>
      </c>
      <c r="E92" s="166" t="s">
        <v>165</v>
      </c>
      <c r="F92" s="168">
        <v>917070</v>
      </c>
      <c r="G92" s="168">
        <v>917070</v>
      </c>
    </row>
    <row r="93" spans="1:7" ht="33.75" x14ac:dyDescent="0.2">
      <c r="A93" s="181" t="s">
        <v>285</v>
      </c>
      <c r="B93" s="170" t="s">
        <v>110</v>
      </c>
      <c r="C93" s="169" t="s">
        <v>368</v>
      </c>
      <c r="D93" s="169" t="s">
        <v>89</v>
      </c>
      <c r="E93" s="169" t="s">
        <v>165</v>
      </c>
      <c r="F93" s="171">
        <v>917070</v>
      </c>
      <c r="G93" s="171">
        <v>917070</v>
      </c>
    </row>
    <row r="94" spans="1:7" ht="31.5" x14ac:dyDescent="0.2">
      <c r="A94" s="180" t="s">
        <v>286</v>
      </c>
      <c r="B94" s="167" t="s">
        <v>444</v>
      </c>
      <c r="C94" s="166" t="s">
        <v>378</v>
      </c>
      <c r="D94" s="166"/>
      <c r="E94" s="166"/>
      <c r="F94" s="168">
        <v>12014</v>
      </c>
      <c r="G94" s="168">
        <v>12014</v>
      </c>
    </row>
    <row r="95" spans="1:7" ht="21" x14ac:dyDescent="0.2">
      <c r="A95" s="180" t="s">
        <v>288</v>
      </c>
      <c r="B95" s="167" t="s">
        <v>404</v>
      </c>
      <c r="C95" s="166" t="s">
        <v>378</v>
      </c>
      <c r="D95" s="166" t="s">
        <v>236</v>
      </c>
      <c r="E95" s="166"/>
      <c r="F95" s="168">
        <v>12014</v>
      </c>
      <c r="G95" s="168">
        <v>12014</v>
      </c>
    </row>
    <row r="96" spans="1:7" x14ac:dyDescent="0.2">
      <c r="A96" s="180" t="s">
        <v>289</v>
      </c>
      <c r="B96" s="167" t="s">
        <v>192</v>
      </c>
      <c r="C96" s="166" t="s">
        <v>378</v>
      </c>
      <c r="D96" s="166" t="s">
        <v>236</v>
      </c>
      <c r="E96" s="166" t="s">
        <v>520</v>
      </c>
      <c r="F96" s="168">
        <v>12014</v>
      </c>
      <c r="G96" s="168">
        <v>12014</v>
      </c>
    </row>
    <row r="97" spans="1:7" ht="31.5" x14ac:dyDescent="0.2">
      <c r="A97" s="180" t="s">
        <v>290</v>
      </c>
      <c r="B97" s="167" t="s">
        <v>110</v>
      </c>
      <c r="C97" s="166" t="s">
        <v>378</v>
      </c>
      <c r="D97" s="166" t="s">
        <v>236</v>
      </c>
      <c r="E97" s="166" t="s">
        <v>165</v>
      </c>
      <c r="F97" s="168">
        <v>12014</v>
      </c>
      <c r="G97" s="168">
        <v>12014</v>
      </c>
    </row>
    <row r="98" spans="1:7" ht="33.75" x14ac:dyDescent="0.2">
      <c r="A98" s="181" t="s">
        <v>293</v>
      </c>
      <c r="B98" s="170" t="s">
        <v>110</v>
      </c>
      <c r="C98" s="169" t="s">
        <v>368</v>
      </c>
      <c r="D98" s="169" t="s">
        <v>237</v>
      </c>
      <c r="E98" s="169" t="s">
        <v>165</v>
      </c>
      <c r="F98" s="171">
        <v>12014</v>
      </c>
      <c r="G98" s="171">
        <v>12014</v>
      </c>
    </row>
    <row r="99" spans="1:7" ht="21" x14ac:dyDescent="0.2">
      <c r="A99" s="180" t="s">
        <v>294</v>
      </c>
      <c r="B99" s="167" t="s">
        <v>445</v>
      </c>
      <c r="C99" s="166" t="s">
        <v>406</v>
      </c>
      <c r="D99" s="166"/>
      <c r="E99" s="166"/>
      <c r="F99" s="168">
        <v>60000</v>
      </c>
      <c r="G99" s="168">
        <v>60000</v>
      </c>
    </row>
    <row r="100" spans="1:7" ht="21" x14ac:dyDescent="0.2">
      <c r="A100" s="180" t="s">
        <v>295</v>
      </c>
      <c r="B100" s="167" t="s">
        <v>404</v>
      </c>
      <c r="C100" s="166" t="s">
        <v>406</v>
      </c>
      <c r="D100" s="166" t="s">
        <v>236</v>
      </c>
      <c r="E100" s="166"/>
      <c r="F100" s="168">
        <v>60000</v>
      </c>
      <c r="G100" s="168">
        <v>60000</v>
      </c>
    </row>
    <row r="101" spans="1:7" x14ac:dyDescent="0.2">
      <c r="A101" s="180" t="s">
        <v>296</v>
      </c>
      <c r="B101" s="167" t="s">
        <v>192</v>
      </c>
      <c r="C101" s="166" t="s">
        <v>406</v>
      </c>
      <c r="D101" s="166" t="s">
        <v>236</v>
      </c>
      <c r="E101" s="166" t="s">
        <v>520</v>
      </c>
      <c r="F101" s="168">
        <v>60000</v>
      </c>
      <c r="G101" s="168">
        <v>60000</v>
      </c>
    </row>
    <row r="102" spans="1:7" ht="31.5" x14ac:dyDescent="0.2">
      <c r="A102" s="180" t="s">
        <v>297</v>
      </c>
      <c r="B102" s="167" t="s">
        <v>110</v>
      </c>
      <c r="C102" s="166" t="s">
        <v>406</v>
      </c>
      <c r="D102" s="166" t="s">
        <v>236</v>
      </c>
      <c r="E102" s="166" t="s">
        <v>165</v>
      </c>
      <c r="F102" s="168">
        <v>60000</v>
      </c>
      <c r="G102" s="168">
        <v>60000</v>
      </c>
    </row>
    <row r="103" spans="1:7" ht="33.75" x14ac:dyDescent="0.2">
      <c r="A103" s="181" t="s">
        <v>298</v>
      </c>
      <c r="B103" s="170" t="s">
        <v>110</v>
      </c>
      <c r="C103" s="169" t="s">
        <v>368</v>
      </c>
      <c r="D103" s="169" t="s">
        <v>237</v>
      </c>
      <c r="E103" s="169" t="s">
        <v>165</v>
      </c>
      <c r="F103" s="171">
        <v>60000</v>
      </c>
      <c r="G103" s="171">
        <v>60000</v>
      </c>
    </row>
    <row r="104" spans="1:7" ht="21" x14ac:dyDescent="0.2">
      <c r="A104" s="180" t="s">
        <v>299</v>
      </c>
      <c r="B104" s="167" t="s">
        <v>446</v>
      </c>
      <c r="C104" s="166" t="s">
        <v>407</v>
      </c>
      <c r="D104" s="166"/>
      <c r="E104" s="166"/>
      <c r="F104" s="168">
        <f t="shared" ref="F104:G107" si="6">F105</f>
        <v>211926</v>
      </c>
      <c r="G104" s="168">
        <f t="shared" si="6"/>
        <v>211926</v>
      </c>
    </row>
    <row r="105" spans="1:7" ht="21" x14ac:dyDescent="0.2">
      <c r="A105" s="180" t="s">
        <v>300</v>
      </c>
      <c r="B105" s="167" t="s">
        <v>404</v>
      </c>
      <c r="C105" s="166" t="s">
        <v>407</v>
      </c>
      <c r="D105" s="166" t="s">
        <v>236</v>
      </c>
      <c r="E105" s="166"/>
      <c r="F105" s="168">
        <f t="shared" si="6"/>
        <v>211926</v>
      </c>
      <c r="G105" s="168">
        <f t="shared" si="6"/>
        <v>211926</v>
      </c>
    </row>
    <row r="106" spans="1:7" x14ac:dyDescent="0.2">
      <c r="A106" s="180" t="s">
        <v>301</v>
      </c>
      <c r="B106" s="167" t="s">
        <v>192</v>
      </c>
      <c r="C106" s="166" t="s">
        <v>407</v>
      </c>
      <c r="D106" s="166" t="s">
        <v>236</v>
      </c>
      <c r="E106" s="166" t="s">
        <v>520</v>
      </c>
      <c r="F106" s="168">
        <f t="shared" si="6"/>
        <v>211926</v>
      </c>
      <c r="G106" s="168">
        <f t="shared" si="6"/>
        <v>211926</v>
      </c>
    </row>
    <row r="107" spans="1:7" ht="31.5" x14ac:dyDescent="0.2">
      <c r="A107" s="180" t="s">
        <v>302</v>
      </c>
      <c r="B107" s="167" t="s">
        <v>110</v>
      </c>
      <c r="C107" s="166" t="s">
        <v>407</v>
      </c>
      <c r="D107" s="166" t="s">
        <v>236</v>
      </c>
      <c r="E107" s="166" t="s">
        <v>165</v>
      </c>
      <c r="F107" s="168">
        <f t="shared" si="6"/>
        <v>211926</v>
      </c>
      <c r="G107" s="168">
        <f t="shared" si="6"/>
        <v>211926</v>
      </c>
    </row>
    <row r="108" spans="1:7" ht="33.75" x14ac:dyDescent="0.2">
      <c r="A108" s="181" t="s">
        <v>303</v>
      </c>
      <c r="B108" s="170" t="s">
        <v>110</v>
      </c>
      <c r="C108" s="169" t="s">
        <v>368</v>
      </c>
      <c r="D108" s="169" t="s">
        <v>237</v>
      </c>
      <c r="E108" s="169" t="s">
        <v>165</v>
      </c>
      <c r="F108" s="171">
        <v>211926</v>
      </c>
      <c r="G108" s="171">
        <v>211926</v>
      </c>
    </row>
    <row r="109" spans="1:7" ht="31.5" x14ac:dyDescent="0.2">
      <c r="A109" s="180" t="s">
        <v>305</v>
      </c>
      <c r="B109" s="167" t="s">
        <v>312</v>
      </c>
      <c r="C109" s="166" t="s">
        <v>387</v>
      </c>
      <c r="D109" s="166"/>
      <c r="E109" s="166"/>
      <c r="F109" s="168">
        <v>7200</v>
      </c>
      <c r="G109" s="168">
        <v>7200</v>
      </c>
    </row>
    <row r="110" spans="1:7" ht="42" x14ac:dyDescent="0.2">
      <c r="A110" s="180" t="s">
        <v>58</v>
      </c>
      <c r="B110" s="167" t="s">
        <v>232</v>
      </c>
      <c r="C110" s="166" t="s">
        <v>387</v>
      </c>
      <c r="D110" s="166" t="s">
        <v>58</v>
      </c>
      <c r="E110" s="166"/>
      <c r="F110" s="168">
        <v>5600</v>
      </c>
      <c r="G110" s="168">
        <v>5600</v>
      </c>
    </row>
    <row r="111" spans="1:7" x14ac:dyDescent="0.2">
      <c r="A111" s="180" t="s">
        <v>306</v>
      </c>
      <c r="B111" s="167" t="s">
        <v>192</v>
      </c>
      <c r="C111" s="166" t="s">
        <v>387</v>
      </c>
      <c r="D111" s="166" t="s">
        <v>58</v>
      </c>
      <c r="E111" s="166" t="s">
        <v>520</v>
      </c>
      <c r="F111" s="168">
        <v>5600</v>
      </c>
      <c r="G111" s="168">
        <v>5600</v>
      </c>
    </row>
    <row r="112" spans="1:7" x14ac:dyDescent="0.2">
      <c r="A112" s="180" t="s">
        <v>307</v>
      </c>
      <c r="B112" s="167" t="s">
        <v>115</v>
      </c>
      <c r="C112" s="166" t="s">
        <v>387</v>
      </c>
      <c r="D112" s="166" t="s">
        <v>58</v>
      </c>
      <c r="E112" s="166" t="s">
        <v>167</v>
      </c>
      <c r="F112" s="168">
        <v>5600</v>
      </c>
      <c r="G112" s="168">
        <v>5600</v>
      </c>
    </row>
    <row r="113" spans="1:7" x14ac:dyDescent="0.2">
      <c r="A113" s="181" t="s">
        <v>308</v>
      </c>
      <c r="B113" s="170" t="s">
        <v>115</v>
      </c>
      <c r="C113" s="169" t="s">
        <v>368</v>
      </c>
      <c r="D113" s="169" t="s">
        <v>89</v>
      </c>
      <c r="E113" s="169" t="s">
        <v>167</v>
      </c>
      <c r="F113" s="171">
        <v>5600</v>
      </c>
      <c r="G113" s="171">
        <v>5600</v>
      </c>
    </row>
    <row r="114" spans="1:7" ht="21" x14ac:dyDescent="0.2">
      <c r="A114" s="180" t="s">
        <v>309</v>
      </c>
      <c r="B114" s="167" t="s">
        <v>404</v>
      </c>
      <c r="C114" s="166" t="s">
        <v>387</v>
      </c>
      <c r="D114" s="166" t="s">
        <v>236</v>
      </c>
      <c r="E114" s="166"/>
      <c r="F114" s="168">
        <v>1600</v>
      </c>
      <c r="G114" s="168">
        <v>1600</v>
      </c>
    </row>
    <row r="115" spans="1:7" x14ac:dyDescent="0.2">
      <c r="A115" s="180" t="s">
        <v>310</v>
      </c>
      <c r="B115" s="167" t="s">
        <v>192</v>
      </c>
      <c r="C115" s="166" t="s">
        <v>387</v>
      </c>
      <c r="D115" s="166" t="s">
        <v>236</v>
      </c>
      <c r="E115" s="166" t="s">
        <v>520</v>
      </c>
      <c r="F115" s="168">
        <v>1600</v>
      </c>
      <c r="G115" s="168">
        <v>1600</v>
      </c>
    </row>
    <row r="116" spans="1:7" x14ac:dyDescent="0.2">
      <c r="A116" s="180" t="s">
        <v>311</v>
      </c>
      <c r="B116" s="167" t="s">
        <v>115</v>
      </c>
      <c r="C116" s="166" t="s">
        <v>387</v>
      </c>
      <c r="D116" s="166" t="s">
        <v>236</v>
      </c>
      <c r="E116" s="166" t="s">
        <v>167</v>
      </c>
      <c r="F116" s="168">
        <v>1600</v>
      </c>
      <c r="G116" s="168">
        <v>1600</v>
      </c>
    </row>
    <row r="117" spans="1:7" x14ac:dyDescent="0.2">
      <c r="A117" s="181" t="s">
        <v>313</v>
      </c>
      <c r="B117" s="170" t="s">
        <v>115</v>
      </c>
      <c r="C117" s="169" t="s">
        <v>368</v>
      </c>
      <c r="D117" s="169" t="s">
        <v>237</v>
      </c>
      <c r="E117" s="169" t="s">
        <v>167</v>
      </c>
      <c r="F117" s="171">
        <v>1600</v>
      </c>
      <c r="G117" s="171">
        <v>1600</v>
      </c>
    </row>
    <row r="118" spans="1:7" ht="31.5" x14ac:dyDescent="0.2">
      <c r="A118" s="180" t="s">
        <v>314</v>
      </c>
      <c r="B118" s="167" t="s">
        <v>108</v>
      </c>
      <c r="C118" s="166" t="s">
        <v>369</v>
      </c>
      <c r="D118" s="166"/>
      <c r="E118" s="166"/>
      <c r="F118" s="168">
        <v>24000</v>
      </c>
      <c r="G118" s="168">
        <v>24000</v>
      </c>
    </row>
    <row r="119" spans="1:7" ht="31.5" x14ac:dyDescent="0.2">
      <c r="A119" s="180" t="s">
        <v>315</v>
      </c>
      <c r="B119" s="167" t="s">
        <v>108</v>
      </c>
      <c r="C119" s="166" t="s">
        <v>370</v>
      </c>
      <c r="D119" s="166"/>
      <c r="E119" s="166"/>
      <c r="F119" s="168">
        <v>24000</v>
      </c>
      <c r="G119" s="168">
        <v>24000</v>
      </c>
    </row>
    <row r="120" spans="1:7" ht="42" x14ac:dyDescent="0.2">
      <c r="A120" s="180" t="s">
        <v>55</v>
      </c>
      <c r="B120" s="167" t="s">
        <v>232</v>
      </c>
      <c r="C120" s="166" t="s">
        <v>370</v>
      </c>
      <c r="D120" s="166" t="s">
        <v>58</v>
      </c>
      <c r="E120" s="166"/>
      <c r="F120" s="168">
        <v>24000</v>
      </c>
      <c r="G120" s="168">
        <v>24000</v>
      </c>
    </row>
    <row r="121" spans="1:7" x14ac:dyDescent="0.2">
      <c r="A121" s="180" t="s">
        <v>127</v>
      </c>
      <c r="B121" s="167" t="s">
        <v>192</v>
      </c>
      <c r="C121" s="166" t="s">
        <v>370</v>
      </c>
      <c r="D121" s="166" t="s">
        <v>58</v>
      </c>
      <c r="E121" s="166" t="s">
        <v>520</v>
      </c>
      <c r="F121" s="168">
        <v>24000</v>
      </c>
      <c r="G121" s="168">
        <v>24000</v>
      </c>
    </row>
    <row r="122" spans="1:7" ht="31.5" x14ac:dyDescent="0.2">
      <c r="A122" s="180" t="s">
        <v>128</v>
      </c>
      <c r="B122" s="167" t="s">
        <v>107</v>
      </c>
      <c r="C122" s="166" t="s">
        <v>370</v>
      </c>
      <c r="D122" s="166" t="s">
        <v>58</v>
      </c>
      <c r="E122" s="166" t="s">
        <v>164</v>
      </c>
      <c r="F122" s="168">
        <v>24000</v>
      </c>
      <c r="G122" s="168">
        <v>24000</v>
      </c>
    </row>
    <row r="123" spans="1:7" ht="33.75" x14ac:dyDescent="0.2">
      <c r="A123" s="181" t="s">
        <v>316</v>
      </c>
      <c r="B123" s="170" t="s">
        <v>107</v>
      </c>
      <c r="C123" s="169" t="s">
        <v>368</v>
      </c>
      <c r="D123" s="169" t="s">
        <v>89</v>
      </c>
      <c r="E123" s="169" t="s">
        <v>164</v>
      </c>
      <c r="F123" s="171">
        <v>24000</v>
      </c>
      <c r="G123" s="171">
        <v>24000</v>
      </c>
    </row>
    <row r="124" spans="1:7" ht="42" x14ac:dyDescent="0.2">
      <c r="A124" s="180" t="s">
        <v>317</v>
      </c>
      <c r="B124" s="167" t="s">
        <v>324</v>
      </c>
      <c r="C124" s="166" t="s">
        <v>389</v>
      </c>
      <c r="D124" s="166"/>
      <c r="E124" s="166"/>
      <c r="F124" s="168">
        <v>314200</v>
      </c>
      <c r="G124" s="168">
        <f>G125</f>
        <v>0</v>
      </c>
    </row>
    <row r="125" spans="1:7" ht="52.5" x14ac:dyDescent="0.2">
      <c r="A125" s="180" t="s">
        <v>318</v>
      </c>
      <c r="B125" s="172" t="s">
        <v>455</v>
      </c>
      <c r="C125" s="166" t="s">
        <v>390</v>
      </c>
      <c r="D125" s="166"/>
      <c r="E125" s="166"/>
      <c r="F125" s="168">
        <v>314200</v>
      </c>
      <c r="G125" s="168">
        <f>G126</f>
        <v>0</v>
      </c>
    </row>
    <row r="126" spans="1:7" ht="42" x14ac:dyDescent="0.2">
      <c r="A126" s="180" t="s">
        <v>319</v>
      </c>
      <c r="B126" s="167" t="s">
        <v>232</v>
      </c>
      <c r="C126" s="166" t="s">
        <v>390</v>
      </c>
      <c r="D126" s="166" t="s">
        <v>58</v>
      </c>
      <c r="E126" s="166"/>
      <c r="F126" s="168">
        <v>314200</v>
      </c>
      <c r="G126" s="168">
        <f>G127</f>
        <v>0</v>
      </c>
    </row>
    <row r="127" spans="1:7" x14ac:dyDescent="0.2">
      <c r="A127" s="180" t="s">
        <v>320</v>
      </c>
      <c r="B127" s="167" t="s">
        <v>198</v>
      </c>
      <c r="C127" s="166" t="s">
        <v>390</v>
      </c>
      <c r="D127" s="166" t="s">
        <v>58</v>
      </c>
      <c r="E127" s="166" t="s">
        <v>529</v>
      </c>
      <c r="F127" s="168">
        <v>314200</v>
      </c>
      <c r="G127" s="168">
        <f>G128</f>
        <v>0</v>
      </c>
    </row>
    <row r="128" spans="1:7" x14ac:dyDescent="0.2">
      <c r="A128" s="180" t="s">
        <v>321</v>
      </c>
      <c r="B128" s="167" t="s">
        <v>116</v>
      </c>
      <c r="C128" s="166" t="s">
        <v>390</v>
      </c>
      <c r="D128" s="166" t="s">
        <v>58</v>
      </c>
      <c r="E128" s="166" t="s">
        <v>168</v>
      </c>
      <c r="F128" s="168">
        <v>314200</v>
      </c>
      <c r="G128" s="168">
        <f>G129</f>
        <v>0</v>
      </c>
    </row>
    <row r="129" spans="1:7" x14ac:dyDescent="0.2">
      <c r="A129" s="181" t="s">
        <v>322</v>
      </c>
      <c r="B129" s="170" t="s">
        <v>116</v>
      </c>
      <c r="C129" s="169" t="s">
        <v>368</v>
      </c>
      <c r="D129" s="169" t="s">
        <v>89</v>
      </c>
      <c r="E129" s="169" t="s">
        <v>168</v>
      </c>
      <c r="F129" s="171">
        <v>314200</v>
      </c>
      <c r="G129" s="171">
        <v>0</v>
      </c>
    </row>
    <row r="130" spans="1:7" x14ac:dyDescent="0.2">
      <c r="A130" s="180" t="s">
        <v>89</v>
      </c>
      <c r="B130" s="167" t="s">
        <v>272</v>
      </c>
      <c r="C130" s="166" t="s">
        <v>379</v>
      </c>
      <c r="D130" s="166"/>
      <c r="E130" s="166"/>
      <c r="F130" s="168">
        <f>F131+F137</f>
        <v>186995</v>
      </c>
      <c r="G130" s="168">
        <f>G131+G137</f>
        <v>186995</v>
      </c>
    </row>
    <row r="131" spans="1:7" ht="21" x14ac:dyDescent="0.2">
      <c r="A131" s="180" t="s">
        <v>105</v>
      </c>
      <c r="B131" s="167" t="s">
        <v>181</v>
      </c>
      <c r="C131" s="166" t="s">
        <v>384</v>
      </c>
      <c r="D131" s="166"/>
      <c r="E131" s="166"/>
      <c r="F131" s="168">
        <v>10000</v>
      </c>
      <c r="G131" s="168">
        <v>10000</v>
      </c>
    </row>
    <row r="132" spans="1:7" ht="21" x14ac:dyDescent="0.2">
      <c r="A132" s="180" t="s">
        <v>106</v>
      </c>
      <c r="B132" s="167" t="s">
        <v>181</v>
      </c>
      <c r="C132" s="166" t="s">
        <v>385</v>
      </c>
      <c r="D132" s="166"/>
      <c r="E132" s="166"/>
      <c r="F132" s="168">
        <v>10000</v>
      </c>
      <c r="G132" s="168">
        <v>10000</v>
      </c>
    </row>
    <row r="133" spans="1:7" x14ac:dyDescent="0.2">
      <c r="A133" s="180" t="s">
        <v>109</v>
      </c>
      <c r="B133" s="167" t="s">
        <v>244</v>
      </c>
      <c r="C133" s="166" t="s">
        <v>385</v>
      </c>
      <c r="D133" s="166" t="s">
        <v>245</v>
      </c>
      <c r="E133" s="166"/>
      <c r="F133" s="168">
        <v>10000</v>
      </c>
      <c r="G133" s="168">
        <v>10000</v>
      </c>
    </row>
    <row r="134" spans="1:7" x14ac:dyDescent="0.2">
      <c r="A134" s="180" t="s">
        <v>323</v>
      </c>
      <c r="B134" s="167" t="s">
        <v>192</v>
      </c>
      <c r="C134" s="166" t="s">
        <v>385</v>
      </c>
      <c r="D134" s="166" t="s">
        <v>245</v>
      </c>
      <c r="E134" s="166" t="s">
        <v>520</v>
      </c>
      <c r="F134" s="168">
        <v>10000</v>
      </c>
      <c r="G134" s="168">
        <v>10000</v>
      </c>
    </row>
    <row r="135" spans="1:7" x14ac:dyDescent="0.2">
      <c r="A135" s="180" t="s">
        <v>325</v>
      </c>
      <c r="B135" s="167" t="s">
        <v>112</v>
      </c>
      <c r="C135" s="166" t="s">
        <v>385</v>
      </c>
      <c r="D135" s="166" t="s">
        <v>245</v>
      </c>
      <c r="E135" s="166" t="s">
        <v>166</v>
      </c>
      <c r="F135" s="168">
        <v>10000</v>
      </c>
      <c r="G135" s="168">
        <v>10000</v>
      </c>
    </row>
    <row r="136" spans="1:7" x14ac:dyDescent="0.2">
      <c r="A136" s="181" t="s">
        <v>326</v>
      </c>
      <c r="B136" s="170" t="s">
        <v>112</v>
      </c>
      <c r="C136" s="169" t="s">
        <v>379</v>
      </c>
      <c r="D136" s="169" t="s">
        <v>114</v>
      </c>
      <c r="E136" s="169" t="s">
        <v>166</v>
      </c>
      <c r="F136" s="171">
        <v>10000</v>
      </c>
      <c r="G136" s="171">
        <v>10000</v>
      </c>
    </row>
    <row r="137" spans="1:7" ht="21" x14ac:dyDescent="0.2">
      <c r="A137" s="180" t="s">
        <v>327</v>
      </c>
      <c r="B137" s="167" t="s">
        <v>124</v>
      </c>
      <c r="C137" s="166" t="s">
        <v>380</v>
      </c>
      <c r="D137" s="166"/>
      <c r="E137" s="166"/>
      <c r="F137" s="168">
        <f>F138+F143+F148+F153+F158</f>
        <v>176995</v>
      </c>
      <c r="G137" s="168">
        <f>G138+G143+G148+G153+G158</f>
        <v>176995</v>
      </c>
    </row>
    <row r="138" spans="1:7" ht="21" x14ac:dyDescent="0.2">
      <c r="A138" s="180" t="s">
        <v>328</v>
      </c>
      <c r="B138" s="167" t="s">
        <v>124</v>
      </c>
      <c r="C138" s="166" t="s">
        <v>399</v>
      </c>
      <c r="D138" s="166"/>
      <c r="E138" s="166"/>
      <c r="F138" s="168">
        <v>60000</v>
      </c>
      <c r="G138" s="168">
        <v>60000</v>
      </c>
    </row>
    <row r="139" spans="1:7" x14ac:dyDescent="0.2">
      <c r="A139" s="180" t="s">
        <v>329</v>
      </c>
      <c r="B139" s="167" t="s">
        <v>354</v>
      </c>
      <c r="C139" s="166" t="s">
        <v>399</v>
      </c>
      <c r="D139" s="166" t="s">
        <v>355</v>
      </c>
      <c r="E139" s="166"/>
      <c r="F139" s="168">
        <v>60000</v>
      </c>
      <c r="G139" s="168">
        <v>60000</v>
      </c>
    </row>
    <row r="140" spans="1:7" x14ac:dyDescent="0.2">
      <c r="A140" s="180" t="s">
        <v>330</v>
      </c>
      <c r="B140" s="167" t="s">
        <v>182</v>
      </c>
      <c r="C140" s="166" t="s">
        <v>399</v>
      </c>
      <c r="D140" s="166" t="s">
        <v>355</v>
      </c>
      <c r="E140" s="166" t="s">
        <v>187</v>
      </c>
      <c r="F140" s="168">
        <v>60000</v>
      </c>
      <c r="G140" s="168">
        <v>60000</v>
      </c>
    </row>
    <row r="141" spans="1:7" x14ac:dyDescent="0.2">
      <c r="A141" s="180" t="s">
        <v>331</v>
      </c>
      <c r="B141" s="167" t="s">
        <v>123</v>
      </c>
      <c r="C141" s="166" t="s">
        <v>399</v>
      </c>
      <c r="D141" s="166" t="s">
        <v>355</v>
      </c>
      <c r="E141" s="166" t="s">
        <v>173</v>
      </c>
      <c r="F141" s="168">
        <v>60000</v>
      </c>
      <c r="G141" s="168">
        <v>60000</v>
      </c>
    </row>
    <row r="142" spans="1:7" x14ac:dyDescent="0.2">
      <c r="A142" s="181" t="s">
        <v>332</v>
      </c>
      <c r="B142" s="170" t="s">
        <v>123</v>
      </c>
      <c r="C142" s="169" t="s">
        <v>379</v>
      </c>
      <c r="D142" s="169" t="s">
        <v>357</v>
      </c>
      <c r="E142" s="169" t="s">
        <v>173</v>
      </c>
      <c r="F142" s="171">
        <v>60000</v>
      </c>
      <c r="G142" s="171">
        <v>60000</v>
      </c>
    </row>
    <row r="143" spans="1:7" ht="52.5" x14ac:dyDescent="0.2">
      <c r="A143" s="180" t="s">
        <v>333</v>
      </c>
      <c r="B143" s="172" t="s">
        <v>454</v>
      </c>
      <c r="C143" s="166" t="s">
        <v>381</v>
      </c>
      <c r="D143" s="166"/>
      <c r="E143" s="166"/>
      <c r="F143" s="168">
        <v>21497</v>
      </c>
      <c r="G143" s="168">
        <v>21497</v>
      </c>
    </row>
    <row r="144" spans="1:7" x14ac:dyDescent="0.2">
      <c r="A144" s="180" t="s">
        <v>334</v>
      </c>
      <c r="B144" s="167" t="s">
        <v>276</v>
      </c>
      <c r="C144" s="166" t="s">
        <v>381</v>
      </c>
      <c r="D144" s="166" t="s">
        <v>277</v>
      </c>
      <c r="E144" s="166"/>
      <c r="F144" s="168">
        <v>21497</v>
      </c>
      <c r="G144" s="168">
        <v>21497</v>
      </c>
    </row>
    <row r="145" spans="1:7" x14ac:dyDescent="0.2">
      <c r="A145" s="180" t="s">
        <v>335</v>
      </c>
      <c r="B145" s="167" t="s">
        <v>192</v>
      </c>
      <c r="C145" s="166" t="s">
        <v>381</v>
      </c>
      <c r="D145" s="166" t="s">
        <v>277</v>
      </c>
      <c r="E145" s="166" t="s">
        <v>520</v>
      </c>
      <c r="F145" s="168">
        <v>21497</v>
      </c>
      <c r="G145" s="168">
        <v>21497</v>
      </c>
    </row>
    <row r="146" spans="1:7" ht="31.5" x14ac:dyDescent="0.2">
      <c r="A146" s="180" t="s">
        <v>336</v>
      </c>
      <c r="B146" s="167" t="s">
        <v>110</v>
      </c>
      <c r="C146" s="166" t="s">
        <v>381</v>
      </c>
      <c r="D146" s="166" t="s">
        <v>277</v>
      </c>
      <c r="E146" s="166" t="s">
        <v>165</v>
      </c>
      <c r="F146" s="168">
        <v>21497</v>
      </c>
      <c r="G146" s="168">
        <v>21497</v>
      </c>
    </row>
    <row r="147" spans="1:7" ht="33.75" x14ac:dyDescent="0.2">
      <c r="A147" s="181" t="s">
        <v>337</v>
      </c>
      <c r="B147" s="170" t="s">
        <v>110</v>
      </c>
      <c r="C147" s="169" t="s">
        <v>379</v>
      </c>
      <c r="D147" s="169" t="s">
        <v>161</v>
      </c>
      <c r="E147" s="169" t="s">
        <v>165</v>
      </c>
      <c r="F147" s="171">
        <v>21497</v>
      </c>
      <c r="G147" s="171">
        <v>21497</v>
      </c>
    </row>
    <row r="148" spans="1:7" ht="31.5" x14ac:dyDescent="0.2">
      <c r="A148" s="180" t="s">
        <v>338</v>
      </c>
      <c r="B148" s="167" t="s">
        <v>452</v>
      </c>
      <c r="C148" s="166" t="s">
        <v>436</v>
      </c>
      <c r="D148" s="166"/>
      <c r="E148" s="166"/>
      <c r="F148" s="168">
        <v>74650</v>
      </c>
      <c r="G148" s="168">
        <v>74650</v>
      </c>
    </row>
    <row r="149" spans="1:7" ht="42" x14ac:dyDescent="0.2">
      <c r="A149" s="180" t="s">
        <v>339</v>
      </c>
      <c r="B149" s="167" t="s">
        <v>232</v>
      </c>
      <c r="C149" s="166" t="s">
        <v>436</v>
      </c>
      <c r="D149" s="166" t="s">
        <v>58</v>
      </c>
      <c r="E149" s="166"/>
      <c r="F149" s="168">
        <v>74650</v>
      </c>
      <c r="G149" s="168">
        <v>74650</v>
      </c>
    </row>
    <row r="150" spans="1:7" x14ac:dyDescent="0.2">
      <c r="A150" s="180" t="s">
        <v>340</v>
      </c>
      <c r="B150" s="167" t="s">
        <v>434</v>
      </c>
      <c r="C150" s="166" t="s">
        <v>436</v>
      </c>
      <c r="D150" s="166" t="s">
        <v>58</v>
      </c>
      <c r="E150" s="166" t="s">
        <v>533</v>
      </c>
      <c r="F150" s="168">
        <v>74650</v>
      </c>
      <c r="G150" s="168">
        <v>74650</v>
      </c>
    </row>
    <row r="151" spans="1:7" x14ac:dyDescent="0.2">
      <c r="A151" s="180" t="s">
        <v>341</v>
      </c>
      <c r="B151" s="167" t="s">
        <v>441</v>
      </c>
      <c r="C151" s="166" t="s">
        <v>436</v>
      </c>
      <c r="D151" s="166" t="s">
        <v>58</v>
      </c>
      <c r="E151" s="166" t="s">
        <v>435</v>
      </c>
      <c r="F151" s="168">
        <v>74650</v>
      </c>
      <c r="G151" s="168">
        <v>74650</v>
      </c>
    </row>
    <row r="152" spans="1:7" x14ac:dyDescent="0.2">
      <c r="A152" s="181" t="s">
        <v>342</v>
      </c>
      <c r="B152" s="170" t="s">
        <v>441</v>
      </c>
      <c r="C152" s="169" t="s">
        <v>379</v>
      </c>
      <c r="D152" s="169" t="s">
        <v>55</v>
      </c>
      <c r="E152" s="169" t="s">
        <v>435</v>
      </c>
      <c r="F152" s="171">
        <v>74650</v>
      </c>
      <c r="G152" s="171">
        <v>74650</v>
      </c>
    </row>
    <row r="153" spans="1:7" ht="52.5" x14ac:dyDescent="0.2">
      <c r="A153" s="180" t="s">
        <v>343</v>
      </c>
      <c r="B153" s="167" t="s">
        <v>524</v>
      </c>
      <c r="C153" s="166" t="s">
        <v>523</v>
      </c>
      <c r="D153" s="166"/>
      <c r="E153" s="166"/>
      <c r="F153" s="168">
        <v>848</v>
      </c>
      <c r="G153" s="168">
        <v>848</v>
      </c>
    </row>
    <row r="154" spans="1:7" x14ac:dyDescent="0.2">
      <c r="A154" s="180" t="s">
        <v>344</v>
      </c>
      <c r="B154" s="167" t="s">
        <v>276</v>
      </c>
      <c r="C154" s="166" t="s">
        <v>523</v>
      </c>
      <c r="D154" s="166" t="s">
        <v>277</v>
      </c>
      <c r="E154" s="166"/>
      <c r="F154" s="168">
        <v>848</v>
      </c>
      <c r="G154" s="168">
        <v>848</v>
      </c>
    </row>
    <row r="155" spans="1:7" x14ac:dyDescent="0.2">
      <c r="A155" s="180" t="s">
        <v>345</v>
      </c>
      <c r="B155" s="167" t="s">
        <v>192</v>
      </c>
      <c r="C155" s="166" t="s">
        <v>523</v>
      </c>
      <c r="D155" s="166" t="s">
        <v>277</v>
      </c>
      <c r="E155" s="166" t="s">
        <v>520</v>
      </c>
      <c r="F155" s="168">
        <v>848</v>
      </c>
      <c r="G155" s="168">
        <v>848</v>
      </c>
    </row>
    <row r="156" spans="1:7" ht="31.5" x14ac:dyDescent="0.2">
      <c r="A156" s="180" t="s">
        <v>346</v>
      </c>
      <c r="B156" s="167" t="s">
        <v>110</v>
      </c>
      <c r="C156" s="166" t="s">
        <v>523</v>
      </c>
      <c r="D156" s="166" t="s">
        <v>277</v>
      </c>
      <c r="E156" s="166" t="s">
        <v>165</v>
      </c>
      <c r="F156" s="168">
        <v>848</v>
      </c>
      <c r="G156" s="168">
        <v>848</v>
      </c>
    </row>
    <row r="157" spans="1:7" ht="33.75" x14ac:dyDescent="0.2">
      <c r="A157" s="181" t="s">
        <v>347</v>
      </c>
      <c r="B157" s="170" t="s">
        <v>110</v>
      </c>
      <c r="C157" s="169" t="s">
        <v>379</v>
      </c>
      <c r="D157" s="169" t="s">
        <v>161</v>
      </c>
      <c r="E157" s="169" t="s">
        <v>165</v>
      </c>
      <c r="F157" s="171">
        <v>848</v>
      </c>
      <c r="G157" s="171">
        <v>848</v>
      </c>
    </row>
    <row r="158" spans="1:7" ht="31.5" x14ac:dyDescent="0.2">
      <c r="A158" s="180" t="s">
        <v>348</v>
      </c>
      <c r="B158" s="167" t="s">
        <v>353</v>
      </c>
      <c r="C158" s="166" t="s">
        <v>396</v>
      </c>
      <c r="D158" s="166"/>
      <c r="E158" s="166"/>
      <c r="F158" s="168">
        <v>20000</v>
      </c>
      <c r="G158" s="168">
        <v>20000</v>
      </c>
    </row>
    <row r="159" spans="1:7" ht="21" x14ac:dyDescent="0.2">
      <c r="A159" s="180" t="s">
        <v>349</v>
      </c>
      <c r="B159" s="167" t="s">
        <v>404</v>
      </c>
      <c r="C159" s="166" t="s">
        <v>396</v>
      </c>
      <c r="D159" s="166" t="s">
        <v>236</v>
      </c>
      <c r="E159" s="166"/>
      <c r="F159" s="168">
        <v>20000</v>
      </c>
      <c r="G159" s="168">
        <v>20000</v>
      </c>
    </row>
    <row r="160" spans="1:7" x14ac:dyDescent="0.2">
      <c r="A160" s="180" t="s">
        <v>350</v>
      </c>
      <c r="B160" s="167" t="s">
        <v>212</v>
      </c>
      <c r="C160" s="166" t="s">
        <v>396</v>
      </c>
      <c r="D160" s="166" t="s">
        <v>236</v>
      </c>
      <c r="E160" s="166" t="s">
        <v>532</v>
      </c>
      <c r="F160" s="168">
        <v>20000</v>
      </c>
      <c r="G160" s="168">
        <v>20000</v>
      </c>
    </row>
    <row r="161" spans="1:7" x14ac:dyDescent="0.2">
      <c r="A161" s="180" t="s">
        <v>96</v>
      </c>
      <c r="B161" s="167" t="s">
        <v>162</v>
      </c>
      <c r="C161" s="166" t="s">
        <v>396</v>
      </c>
      <c r="D161" s="166" t="s">
        <v>236</v>
      </c>
      <c r="E161" s="166" t="s">
        <v>175</v>
      </c>
      <c r="F161" s="168">
        <v>20000</v>
      </c>
      <c r="G161" s="168">
        <v>20000</v>
      </c>
    </row>
    <row r="162" spans="1:7" x14ac:dyDescent="0.2">
      <c r="A162" s="181" t="s">
        <v>536</v>
      </c>
      <c r="B162" s="170" t="s">
        <v>162</v>
      </c>
      <c r="C162" s="169" t="s">
        <v>379</v>
      </c>
      <c r="D162" s="169" t="s">
        <v>237</v>
      </c>
      <c r="E162" s="169" t="s">
        <v>175</v>
      </c>
      <c r="F162" s="171">
        <v>20000</v>
      </c>
      <c r="G162" s="171">
        <v>20000</v>
      </c>
    </row>
    <row r="163" spans="1:7" x14ac:dyDescent="0.2">
      <c r="A163" s="180" t="s">
        <v>537</v>
      </c>
      <c r="B163" s="178" t="s">
        <v>229</v>
      </c>
      <c r="C163" s="166"/>
      <c r="D163" s="166"/>
      <c r="E163" s="166"/>
      <c r="F163" s="168">
        <v>171505</v>
      </c>
      <c r="G163" s="168">
        <v>343709</v>
      </c>
    </row>
  </sheetData>
  <mergeCells count="6">
    <mergeCell ref="A4:G7"/>
    <mergeCell ref="G8:G9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abSelected="1" zoomScale="85" workbookViewId="0">
      <selection activeCell="B7" sqref="B7"/>
    </sheetView>
  </sheetViews>
  <sheetFormatPr defaultRowHeight="18" x14ac:dyDescent="0.25"/>
  <cols>
    <col min="1" max="1" width="6.140625" style="57" customWidth="1"/>
    <col min="2" max="2" width="71.85546875" style="49" customWidth="1"/>
    <col min="3" max="3" width="16.28515625" style="49" customWidth="1"/>
    <col min="4" max="4" width="16.42578125" style="49" customWidth="1"/>
    <col min="5" max="5" width="13.5703125" style="49" customWidth="1"/>
    <col min="6" max="256" width="9.140625" style="49"/>
    <col min="257" max="257" width="6.140625" style="49" customWidth="1"/>
    <col min="258" max="258" width="71.85546875" style="49" customWidth="1"/>
    <col min="259" max="259" width="16.28515625" style="49" customWidth="1"/>
    <col min="260" max="260" width="16.42578125" style="49" customWidth="1"/>
    <col min="261" max="261" width="13.5703125" style="49" customWidth="1"/>
    <col min="262" max="512" width="9.140625" style="49"/>
    <col min="513" max="513" width="6.140625" style="49" customWidth="1"/>
    <col min="514" max="514" width="71.85546875" style="49" customWidth="1"/>
    <col min="515" max="515" width="16.28515625" style="49" customWidth="1"/>
    <col min="516" max="516" width="16.42578125" style="49" customWidth="1"/>
    <col min="517" max="517" width="13.5703125" style="49" customWidth="1"/>
    <col min="518" max="768" width="9.140625" style="49"/>
    <col min="769" max="769" width="6.140625" style="49" customWidth="1"/>
    <col min="770" max="770" width="71.85546875" style="49" customWidth="1"/>
    <col min="771" max="771" width="16.28515625" style="49" customWidth="1"/>
    <col min="772" max="772" width="16.42578125" style="49" customWidth="1"/>
    <col min="773" max="773" width="13.5703125" style="49" customWidth="1"/>
    <col min="774" max="1024" width="9.140625" style="49"/>
    <col min="1025" max="1025" width="6.140625" style="49" customWidth="1"/>
    <col min="1026" max="1026" width="71.85546875" style="49" customWidth="1"/>
    <col min="1027" max="1027" width="16.28515625" style="49" customWidth="1"/>
    <col min="1028" max="1028" width="16.42578125" style="49" customWidth="1"/>
    <col min="1029" max="1029" width="13.5703125" style="49" customWidth="1"/>
    <col min="1030" max="1280" width="9.140625" style="49"/>
    <col min="1281" max="1281" width="6.140625" style="49" customWidth="1"/>
    <col min="1282" max="1282" width="71.85546875" style="49" customWidth="1"/>
    <col min="1283" max="1283" width="16.28515625" style="49" customWidth="1"/>
    <col min="1284" max="1284" width="16.42578125" style="49" customWidth="1"/>
    <col min="1285" max="1285" width="13.5703125" style="49" customWidth="1"/>
    <col min="1286" max="1536" width="9.140625" style="49"/>
    <col min="1537" max="1537" width="6.140625" style="49" customWidth="1"/>
    <col min="1538" max="1538" width="71.85546875" style="49" customWidth="1"/>
    <col min="1539" max="1539" width="16.28515625" style="49" customWidth="1"/>
    <col min="1540" max="1540" width="16.42578125" style="49" customWidth="1"/>
    <col min="1541" max="1541" width="13.5703125" style="49" customWidth="1"/>
    <col min="1542" max="1792" width="9.140625" style="49"/>
    <col min="1793" max="1793" width="6.140625" style="49" customWidth="1"/>
    <col min="1794" max="1794" width="71.85546875" style="49" customWidth="1"/>
    <col min="1795" max="1795" width="16.28515625" style="49" customWidth="1"/>
    <col min="1796" max="1796" width="16.42578125" style="49" customWidth="1"/>
    <col min="1797" max="1797" width="13.5703125" style="49" customWidth="1"/>
    <col min="1798" max="2048" width="9.140625" style="49"/>
    <col min="2049" max="2049" width="6.140625" style="49" customWidth="1"/>
    <col min="2050" max="2050" width="71.85546875" style="49" customWidth="1"/>
    <col min="2051" max="2051" width="16.28515625" style="49" customWidth="1"/>
    <col min="2052" max="2052" width="16.42578125" style="49" customWidth="1"/>
    <col min="2053" max="2053" width="13.5703125" style="49" customWidth="1"/>
    <col min="2054" max="2304" width="9.140625" style="49"/>
    <col min="2305" max="2305" width="6.140625" style="49" customWidth="1"/>
    <col min="2306" max="2306" width="71.85546875" style="49" customWidth="1"/>
    <col min="2307" max="2307" width="16.28515625" style="49" customWidth="1"/>
    <col min="2308" max="2308" width="16.42578125" style="49" customWidth="1"/>
    <col min="2309" max="2309" width="13.5703125" style="49" customWidth="1"/>
    <col min="2310" max="2560" width="9.140625" style="49"/>
    <col min="2561" max="2561" width="6.140625" style="49" customWidth="1"/>
    <col min="2562" max="2562" width="71.85546875" style="49" customWidth="1"/>
    <col min="2563" max="2563" width="16.28515625" style="49" customWidth="1"/>
    <col min="2564" max="2564" width="16.42578125" style="49" customWidth="1"/>
    <col min="2565" max="2565" width="13.5703125" style="49" customWidth="1"/>
    <col min="2566" max="2816" width="9.140625" style="49"/>
    <col min="2817" max="2817" width="6.140625" style="49" customWidth="1"/>
    <col min="2818" max="2818" width="71.85546875" style="49" customWidth="1"/>
    <col min="2819" max="2819" width="16.28515625" style="49" customWidth="1"/>
    <col min="2820" max="2820" width="16.42578125" style="49" customWidth="1"/>
    <col min="2821" max="2821" width="13.5703125" style="49" customWidth="1"/>
    <col min="2822" max="3072" width="9.140625" style="49"/>
    <col min="3073" max="3073" width="6.140625" style="49" customWidth="1"/>
    <col min="3074" max="3074" width="71.85546875" style="49" customWidth="1"/>
    <col min="3075" max="3075" width="16.28515625" style="49" customWidth="1"/>
    <col min="3076" max="3076" width="16.42578125" style="49" customWidth="1"/>
    <col min="3077" max="3077" width="13.5703125" style="49" customWidth="1"/>
    <col min="3078" max="3328" width="9.140625" style="49"/>
    <col min="3329" max="3329" width="6.140625" style="49" customWidth="1"/>
    <col min="3330" max="3330" width="71.85546875" style="49" customWidth="1"/>
    <col min="3331" max="3331" width="16.28515625" style="49" customWidth="1"/>
    <col min="3332" max="3332" width="16.42578125" style="49" customWidth="1"/>
    <col min="3333" max="3333" width="13.5703125" style="49" customWidth="1"/>
    <col min="3334" max="3584" width="9.140625" style="49"/>
    <col min="3585" max="3585" width="6.140625" style="49" customWidth="1"/>
    <col min="3586" max="3586" width="71.85546875" style="49" customWidth="1"/>
    <col min="3587" max="3587" width="16.28515625" style="49" customWidth="1"/>
    <col min="3588" max="3588" width="16.42578125" style="49" customWidth="1"/>
    <col min="3589" max="3589" width="13.5703125" style="49" customWidth="1"/>
    <col min="3590" max="3840" width="9.140625" style="49"/>
    <col min="3841" max="3841" width="6.140625" style="49" customWidth="1"/>
    <col min="3842" max="3842" width="71.85546875" style="49" customWidth="1"/>
    <col min="3843" max="3843" width="16.28515625" style="49" customWidth="1"/>
    <col min="3844" max="3844" width="16.42578125" style="49" customWidth="1"/>
    <col min="3845" max="3845" width="13.5703125" style="49" customWidth="1"/>
    <col min="3846" max="4096" width="9.140625" style="49"/>
    <col min="4097" max="4097" width="6.140625" style="49" customWidth="1"/>
    <col min="4098" max="4098" width="71.85546875" style="49" customWidth="1"/>
    <col min="4099" max="4099" width="16.28515625" style="49" customWidth="1"/>
    <col min="4100" max="4100" width="16.42578125" style="49" customWidth="1"/>
    <col min="4101" max="4101" width="13.5703125" style="49" customWidth="1"/>
    <col min="4102" max="4352" width="9.140625" style="49"/>
    <col min="4353" max="4353" width="6.140625" style="49" customWidth="1"/>
    <col min="4354" max="4354" width="71.85546875" style="49" customWidth="1"/>
    <col min="4355" max="4355" width="16.28515625" style="49" customWidth="1"/>
    <col min="4356" max="4356" width="16.42578125" style="49" customWidth="1"/>
    <col min="4357" max="4357" width="13.5703125" style="49" customWidth="1"/>
    <col min="4358" max="4608" width="9.140625" style="49"/>
    <col min="4609" max="4609" width="6.140625" style="49" customWidth="1"/>
    <col min="4610" max="4610" width="71.85546875" style="49" customWidth="1"/>
    <col min="4611" max="4611" width="16.28515625" style="49" customWidth="1"/>
    <col min="4612" max="4612" width="16.42578125" style="49" customWidth="1"/>
    <col min="4613" max="4613" width="13.5703125" style="49" customWidth="1"/>
    <col min="4614" max="4864" width="9.140625" style="49"/>
    <col min="4865" max="4865" width="6.140625" style="49" customWidth="1"/>
    <col min="4866" max="4866" width="71.85546875" style="49" customWidth="1"/>
    <col min="4867" max="4867" width="16.28515625" style="49" customWidth="1"/>
    <col min="4868" max="4868" width="16.42578125" style="49" customWidth="1"/>
    <col min="4869" max="4869" width="13.5703125" style="49" customWidth="1"/>
    <col min="4870" max="5120" width="9.140625" style="49"/>
    <col min="5121" max="5121" width="6.140625" style="49" customWidth="1"/>
    <col min="5122" max="5122" width="71.85546875" style="49" customWidth="1"/>
    <col min="5123" max="5123" width="16.28515625" style="49" customWidth="1"/>
    <col min="5124" max="5124" width="16.42578125" style="49" customWidth="1"/>
    <col min="5125" max="5125" width="13.5703125" style="49" customWidth="1"/>
    <col min="5126" max="5376" width="9.140625" style="49"/>
    <col min="5377" max="5377" width="6.140625" style="49" customWidth="1"/>
    <col min="5378" max="5378" width="71.85546875" style="49" customWidth="1"/>
    <col min="5379" max="5379" width="16.28515625" style="49" customWidth="1"/>
    <col min="5380" max="5380" width="16.42578125" style="49" customWidth="1"/>
    <col min="5381" max="5381" width="13.5703125" style="49" customWidth="1"/>
    <col min="5382" max="5632" width="9.140625" style="49"/>
    <col min="5633" max="5633" width="6.140625" style="49" customWidth="1"/>
    <col min="5634" max="5634" width="71.85546875" style="49" customWidth="1"/>
    <col min="5635" max="5635" width="16.28515625" style="49" customWidth="1"/>
    <col min="5636" max="5636" width="16.42578125" style="49" customWidth="1"/>
    <col min="5637" max="5637" width="13.5703125" style="49" customWidth="1"/>
    <col min="5638" max="5888" width="9.140625" style="49"/>
    <col min="5889" max="5889" width="6.140625" style="49" customWidth="1"/>
    <col min="5890" max="5890" width="71.85546875" style="49" customWidth="1"/>
    <col min="5891" max="5891" width="16.28515625" style="49" customWidth="1"/>
    <col min="5892" max="5892" width="16.42578125" style="49" customWidth="1"/>
    <col min="5893" max="5893" width="13.5703125" style="49" customWidth="1"/>
    <col min="5894" max="6144" width="9.140625" style="49"/>
    <col min="6145" max="6145" width="6.140625" style="49" customWidth="1"/>
    <col min="6146" max="6146" width="71.85546875" style="49" customWidth="1"/>
    <col min="6147" max="6147" width="16.28515625" style="49" customWidth="1"/>
    <col min="6148" max="6148" width="16.42578125" style="49" customWidth="1"/>
    <col min="6149" max="6149" width="13.5703125" style="49" customWidth="1"/>
    <col min="6150" max="6400" width="9.140625" style="49"/>
    <col min="6401" max="6401" width="6.140625" style="49" customWidth="1"/>
    <col min="6402" max="6402" width="71.85546875" style="49" customWidth="1"/>
    <col min="6403" max="6403" width="16.28515625" style="49" customWidth="1"/>
    <col min="6404" max="6404" width="16.42578125" style="49" customWidth="1"/>
    <col min="6405" max="6405" width="13.5703125" style="49" customWidth="1"/>
    <col min="6406" max="6656" width="9.140625" style="49"/>
    <col min="6657" max="6657" width="6.140625" style="49" customWidth="1"/>
    <col min="6658" max="6658" width="71.85546875" style="49" customWidth="1"/>
    <col min="6659" max="6659" width="16.28515625" style="49" customWidth="1"/>
    <col min="6660" max="6660" width="16.42578125" style="49" customWidth="1"/>
    <col min="6661" max="6661" width="13.5703125" style="49" customWidth="1"/>
    <col min="6662" max="6912" width="9.140625" style="49"/>
    <col min="6913" max="6913" width="6.140625" style="49" customWidth="1"/>
    <col min="6914" max="6914" width="71.85546875" style="49" customWidth="1"/>
    <col min="6915" max="6915" width="16.28515625" style="49" customWidth="1"/>
    <col min="6916" max="6916" width="16.42578125" style="49" customWidth="1"/>
    <col min="6917" max="6917" width="13.5703125" style="49" customWidth="1"/>
    <col min="6918" max="7168" width="9.140625" style="49"/>
    <col min="7169" max="7169" width="6.140625" style="49" customWidth="1"/>
    <col min="7170" max="7170" width="71.85546875" style="49" customWidth="1"/>
    <col min="7171" max="7171" width="16.28515625" style="49" customWidth="1"/>
    <col min="7172" max="7172" width="16.42578125" style="49" customWidth="1"/>
    <col min="7173" max="7173" width="13.5703125" style="49" customWidth="1"/>
    <col min="7174" max="7424" width="9.140625" style="49"/>
    <col min="7425" max="7425" width="6.140625" style="49" customWidth="1"/>
    <col min="7426" max="7426" width="71.85546875" style="49" customWidth="1"/>
    <col min="7427" max="7427" width="16.28515625" style="49" customWidth="1"/>
    <col min="7428" max="7428" width="16.42578125" style="49" customWidth="1"/>
    <col min="7429" max="7429" width="13.5703125" style="49" customWidth="1"/>
    <col min="7430" max="7680" width="9.140625" style="49"/>
    <col min="7681" max="7681" width="6.140625" style="49" customWidth="1"/>
    <col min="7682" max="7682" width="71.85546875" style="49" customWidth="1"/>
    <col min="7683" max="7683" width="16.28515625" style="49" customWidth="1"/>
    <col min="7684" max="7684" width="16.42578125" style="49" customWidth="1"/>
    <col min="7685" max="7685" width="13.5703125" style="49" customWidth="1"/>
    <col min="7686" max="7936" width="9.140625" style="49"/>
    <col min="7937" max="7937" width="6.140625" style="49" customWidth="1"/>
    <col min="7938" max="7938" width="71.85546875" style="49" customWidth="1"/>
    <col min="7939" max="7939" width="16.28515625" style="49" customWidth="1"/>
    <col min="7940" max="7940" width="16.42578125" style="49" customWidth="1"/>
    <col min="7941" max="7941" width="13.5703125" style="49" customWidth="1"/>
    <col min="7942" max="8192" width="9.140625" style="49"/>
    <col min="8193" max="8193" width="6.140625" style="49" customWidth="1"/>
    <col min="8194" max="8194" width="71.85546875" style="49" customWidth="1"/>
    <col min="8195" max="8195" width="16.28515625" style="49" customWidth="1"/>
    <col min="8196" max="8196" width="16.42578125" style="49" customWidth="1"/>
    <col min="8197" max="8197" width="13.5703125" style="49" customWidth="1"/>
    <col min="8198" max="8448" width="9.140625" style="49"/>
    <col min="8449" max="8449" width="6.140625" style="49" customWidth="1"/>
    <col min="8450" max="8450" width="71.85546875" style="49" customWidth="1"/>
    <col min="8451" max="8451" width="16.28515625" style="49" customWidth="1"/>
    <col min="8452" max="8452" width="16.42578125" style="49" customWidth="1"/>
    <col min="8453" max="8453" width="13.5703125" style="49" customWidth="1"/>
    <col min="8454" max="8704" width="9.140625" style="49"/>
    <col min="8705" max="8705" width="6.140625" style="49" customWidth="1"/>
    <col min="8706" max="8706" width="71.85546875" style="49" customWidth="1"/>
    <col min="8707" max="8707" width="16.28515625" style="49" customWidth="1"/>
    <col min="8708" max="8708" width="16.42578125" style="49" customWidth="1"/>
    <col min="8709" max="8709" width="13.5703125" style="49" customWidth="1"/>
    <col min="8710" max="8960" width="9.140625" style="49"/>
    <col min="8961" max="8961" width="6.140625" style="49" customWidth="1"/>
    <col min="8962" max="8962" width="71.85546875" style="49" customWidth="1"/>
    <col min="8963" max="8963" width="16.28515625" style="49" customWidth="1"/>
    <col min="8964" max="8964" width="16.42578125" style="49" customWidth="1"/>
    <col min="8965" max="8965" width="13.5703125" style="49" customWidth="1"/>
    <col min="8966" max="9216" width="9.140625" style="49"/>
    <col min="9217" max="9217" width="6.140625" style="49" customWidth="1"/>
    <col min="9218" max="9218" width="71.85546875" style="49" customWidth="1"/>
    <col min="9219" max="9219" width="16.28515625" style="49" customWidth="1"/>
    <col min="9220" max="9220" width="16.42578125" style="49" customWidth="1"/>
    <col min="9221" max="9221" width="13.5703125" style="49" customWidth="1"/>
    <col min="9222" max="9472" width="9.140625" style="49"/>
    <col min="9473" max="9473" width="6.140625" style="49" customWidth="1"/>
    <col min="9474" max="9474" width="71.85546875" style="49" customWidth="1"/>
    <col min="9475" max="9475" width="16.28515625" style="49" customWidth="1"/>
    <col min="9476" max="9476" width="16.42578125" style="49" customWidth="1"/>
    <col min="9477" max="9477" width="13.5703125" style="49" customWidth="1"/>
    <col min="9478" max="9728" width="9.140625" style="49"/>
    <col min="9729" max="9729" width="6.140625" style="49" customWidth="1"/>
    <col min="9730" max="9730" width="71.85546875" style="49" customWidth="1"/>
    <col min="9731" max="9731" width="16.28515625" style="49" customWidth="1"/>
    <col min="9732" max="9732" width="16.42578125" style="49" customWidth="1"/>
    <col min="9733" max="9733" width="13.5703125" style="49" customWidth="1"/>
    <col min="9734" max="9984" width="9.140625" style="49"/>
    <col min="9985" max="9985" width="6.140625" style="49" customWidth="1"/>
    <col min="9986" max="9986" width="71.85546875" style="49" customWidth="1"/>
    <col min="9987" max="9987" width="16.28515625" style="49" customWidth="1"/>
    <col min="9988" max="9988" width="16.42578125" style="49" customWidth="1"/>
    <col min="9989" max="9989" width="13.5703125" style="49" customWidth="1"/>
    <col min="9990" max="10240" width="9.140625" style="49"/>
    <col min="10241" max="10241" width="6.140625" style="49" customWidth="1"/>
    <col min="10242" max="10242" width="71.85546875" style="49" customWidth="1"/>
    <col min="10243" max="10243" width="16.28515625" style="49" customWidth="1"/>
    <col min="10244" max="10244" width="16.42578125" style="49" customWidth="1"/>
    <col min="10245" max="10245" width="13.5703125" style="49" customWidth="1"/>
    <col min="10246" max="10496" width="9.140625" style="49"/>
    <col min="10497" max="10497" width="6.140625" style="49" customWidth="1"/>
    <col min="10498" max="10498" width="71.85546875" style="49" customWidth="1"/>
    <col min="10499" max="10499" width="16.28515625" style="49" customWidth="1"/>
    <col min="10500" max="10500" width="16.42578125" style="49" customWidth="1"/>
    <col min="10501" max="10501" width="13.5703125" style="49" customWidth="1"/>
    <col min="10502" max="10752" width="9.140625" style="49"/>
    <col min="10753" max="10753" width="6.140625" style="49" customWidth="1"/>
    <col min="10754" max="10754" width="71.85546875" style="49" customWidth="1"/>
    <col min="10755" max="10755" width="16.28515625" style="49" customWidth="1"/>
    <col min="10756" max="10756" width="16.42578125" style="49" customWidth="1"/>
    <col min="10757" max="10757" width="13.5703125" style="49" customWidth="1"/>
    <col min="10758" max="11008" width="9.140625" style="49"/>
    <col min="11009" max="11009" width="6.140625" style="49" customWidth="1"/>
    <col min="11010" max="11010" width="71.85546875" style="49" customWidth="1"/>
    <col min="11011" max="11011" width="16.28515625" style="49" customWidth="1"/>
    <col min="11012" max="11012" width="16.42578125" style="49" customWidth="1"/>
    <col min="11013" max="11013" width="13.5703125" style="49" customWidth="1"/>
    <col min="11014" max="11264" width="9.140625" style="49"/>
    <col min="11265" max="11265" width="6.140625" style="49" customWidth="1"/>
    <col min="11266" max="11266" width="71.85546875" style="49" customWidth="1"/>
    <col min="11267" max="11267" width="16.28515625" style="49" customWidth="1"/>
    <col min="11268" max="11268" width="16.42578125" style="49" customWidth="1"/>
    <col min="11269" max="11269" width="13.5703125" style="49" customWidth="1"/>
    <col min="11270" max="11520" width="9.140625" style="49"/>
    <col min="11521" max="11521" width="6.140625" style="49" customWidth="1"/>
    <col min="11522" max="11522" width="71.85546875" style="49" customWidth="1"/>
    <col min="11523" max="11523" width="16.28515625" style="49" customWidth="1"/>
    <col min="11524" max="11524" width="16.42578125" style="49" customWidth="1"/>
    <col min="11525" max="11525" width="13.5703125" style="49" customWidth="1"/>
    <col min="11526" max="11776" width="9.140625" style="49"/>
    <col min="11777" max="11777" width="6.140625" style="49" customWidth="1"/>
    <col min="11778" max="11778" width="71.85546875" style="49" customWidth="1"/>
    <col min="11779" max="11779" width="16.28515625" style="49" customWidth="1"/>
    <col min="11780" max="11780" width="16.42578125" style="49" customWidth="1"/>
    <col min="11781" max="11781" width="13.5703125" style="49" customWidth="1"/>
    <col min="11782" max="12032" width="9.140625" style="49"/>
    <col min="12033" max="12033" width="6.140625" style="49" customWidth="1"/>
    <col min="12034" max="12034" width="71.85546875" style="49" customWidth="1"/>
    <col min="12035" max="12035" width="16.28515625" style="49" customWidth="1"/>
    <col min="12036" max="12036" width="16.42578125" style="49" customWidth="1"/>
    <col min="12037" max="12037" width="13.5703125" style="49" customWidth="1"/>
    <col min="12038" max="12288" width="9.140625" style="49"/>
    <col min="12289" max="12289" width="6.140625" style="49" customWidth="1"/>
    <col min="12290" max="12290" width="71.85546875" style="49" customWidth="1"/>
    <col min="12291" max="12291" width="16.28515625" style="49" customWidth="1"/>
    <col min="12292" max="12292" width="16.42578125" style="49" customWidth="1"/>
    <col min="12293" max="12293" width="13.5703125" style="49" customWidth="1"/>
    <col min="12294" max="12544" width="9.140625" style="49"/>
    <col min="12545" max="12545" width="6.140625" style="49" customWidth="1"/>
    <col min="12546" max="12546" width="71.85546875" style="49" customWidth="1"/>
    <col min="12547" max="12547" width="16.28515625" style="49" customWidth="1"/>
    <col min="12548" max="12548" width="16.42578125" style="49" customWidth="1"/>
    <col min="12549" max="12549" width="13.5703125" style="49" customWidth="1"/>
    <col min="12550" max="12800" width="9.140625" style="49"/>
    <col min="12801" max="12801" width="6.140625" style="49" customWidth="1"/>
    <col min="12802" max="12802" width="71.85546875" style="49" customWidth="1"/>
    <col min="12803" max="12803" width="16.28515625" style="49" customWidth="1"/>
    <col min="12804" max="12804" width="16.42578125" style="49" customWidth="1"/>
    <col min="12805" max="12805" width="13.5703125" style="49" customWidth="1"/>
    <col min="12806" max="13056" width="9.140625" style="49"/>
    <col min="13057" max="13057" width="6.140625" style="49" customWidth="1"/>
    <col min="13058" max="13058" width="71.85546875" style="49" customWidth="1"/>
    <col min="13059" max="13059" width="16.28515625" style="49" customWidth="1"/>
    <col min="13060" max="13060" width="16.42578125" style="49" customWidth="1"/>
    <col min="13061" max="13061" width="13.5703125" style="49" customWidth="1"/>
    <col min="13062" max="13312" width="9.140625" style="49"/>
    <col min="13313" max="13313" width="6.140625" style="49" customWidth="1"/>
    <col min="13314" max="13314" width="71.85546875" style="49" customWidth="1"/>
    <col min="13315" max="13315" width="16.28515625" style="49" customWidth="1"/>
    <col min="13316" max="13316" width="16.42578125" style="49" customWidth="1"/>
    <col min="13317" max="13317" width="13.5703125" style="49" customWidth="1"/>
    <col min="13318" max="13568" width="9.140625" style="49"/>
    <col min="13569" max="13569" width="6.140625" style="49" customWidth="1"/>
    <col min="13570" max="13570" width="71.85546875" style="49" customWidth="1"/>
    <col min="13571" max="13571" width="16.28515625" style="49" customWidth="1"/>
    <col min="13572" max="13572" width="16.42578125" style="49" customWidth="1"/>
    <col min="13573" max="13573" width="13.5703125" style="49" customWidth="1"/>
    <col min="13574" max="13824" width="9.140625" style="49"/>
    <col min="13825" max="13825" width="6.140625" style="49" customWidth="1"/>
    <col min="13826" max="13826" width="71.85546875" style="49" customWidth="1"/>
    <col min="13827" max="13827" width="16.28515625" style="49" customWidth="1"/>
    <col min="13828" max="13828" width="16.42578125" style="49" customWidth="1"/>
    <col min="13829" max="13829" width="13.5703125" style="49" customWidth="1"/>
    <col min="13830" max="14080" width="9.140625" style="49"/>
    <col min="14081" max="14081" width="6.140625" style="49" customWidth="1"/>
    <col min="14082" max="14082" width="71.85546875" style="49" customWidth="1"/>
    <col min="14083" max="14083" width="16.28515625" style="49" customWidth="1"/>
    <col min="14084" max="14084" width="16.42578125" style="49" customWidth="1"/>
    <col min="14085" max="14085" width="13.5703125" style="49" customWidth="1"/>
    <col min="14086" max="14336" width="9.140625" style="49"/>
    <col min="14337" max="14337" width="6.140625" style="49" customWidth="1"/>
    <col min="14338" max="14338" width="71.85546875" style="49" customWidth="1"/>
    <col min="14339" max="14339" width="16.28515625" style="49" customWidth="1"/>
    <col min="14340" max="14340" width="16.42578125" style="49" customWidth="1"/>
    <col min="14341" max="14341" width="13.5703125" style="49" customWidth="1"/>
    <col min="14342" max="14592" width="9.140625" style="49"/>
    <col min="14593" max="14593" width="6.140625" style="49" customWidth="1"/>
    <col min="14594" max="14594" width="71.85546875" style="49" customWidth="1"/>
    <col min="14595" max="14595" width="16.28515625" style="49" customWidth="1"/>
    <col min="14596" max="14596" width="16.42578125" style="49" customWidth="1"/>
    <col min="14597" max="14597" width="13.5703125" style="49" customWidth="1"/>
    <col min="14598" max="14848" width="9.140625" style="49"/>
    <col min="14849" max="14849" width="6.140625" style="49" customWidth="1"/>
    <col min="14850" max="14850" width="71.85546875" style="49" customWidth="1"/>
    <col min="14851" max="14851" width="16.28515625" style="49" customWidth="1"/>
    <col min="14852" max="14852" width="16.42578125" style="49" customWidth="1"/>
    <col min="14853" max="14853" width="13.5703125" style="49" customWidth="1"/>
    <col min="14854" max="15104" width="9.140625" style="49"/>
    <col min="15105" max="15105" width="6.140625" style="49" customWidth="1"/>
    <col min="15106" max="15106" width="71.85546875" style="49" customWidth="1"/>
    <col min="15107" max="15107" width="16.28515625" style="49" customWidth="1"/>
    <col min="15108" max="15108" width="16.42578125" style="49" customWidth="1"/>
    <col min="15109" max="15109" width="13.5703125" style="49" customWidth="1"/>
    <col min="15110" max="15360" width="9.140625" style="49"/>
    <col min="15361" max="15361" width="6.140625" style="49" customWidth="1"/>
    <col min="15362" max="15362" width="71.85546875" style="49" customWidth="1"/>
    <col min="15363" max="15363" width="16.28515625" style="49" customWidth="1"/>
    <col min="15364" max="15364" width="16.42578125" style="49" customWidth="1"/>
    <col min="15365" max="15365" width="13.5703125" style="49" customWidth="1"/>
    <col min="15366" max="15616" width="9.140625" style="49"/>
    <col min="15617" max="15617" width="6.140625" style="49" customWidth="1"/>
    <col min="15618" max="15618" width="71.85546875" style="49" customWidth="1"/>
    <col min="15619" max="15619" width="16.28515625" style="49" customWidth="1"/>
    <col min="15620" max="15620" width="16.42578125" style="49" customWidth="1"/>
    <col min="15621" max="15621" width="13.5703125" style="49" customWidth="1"/>
    <col min="15622" max="15872" width="9.140625" style="49"/>
    <col min="15873" max="15873" width="6.140625" style="49" customWidth="1"/>
    <col min="15874" max="15874" width="71.85546875" style="49" customWidth="1"/>
    <col min="15875" max="15875" width="16.28515625" style="49" customWidth="1"/>
    <col min="15876" max="15876" width="16.42578125" style="49" customWidth="1"/>
    <col min="15877" max="15877" width="13.5703125" style="49" customWidth="1"/>
    <col min="15878" max="16128" width="9.140625" style="49"/>
    <col min="16129" max="16129" width="6.140625" style="49" customWidth="1"/>
    <col min="16130" max="16130" width="71.85546875" style="49" customWidth="1"/>
    <col min="16131" max="16131" width="16.28515625" style="49" customWidth="1"/>
    <col min="16132" max="16132" width="16.42578125" style="49" customWidth="1"/>
    <col min="16133" max="16133" width="13.5703125" style="49" customWidth="1"/>
    <col min="16134" max="16384" width="9.140625" style="49"/>
  </cols>
  <sheetData>
    <row r="1" spans="1:5" ht="36.75" customHeight="1" x14ac:dyDescent="0.25">
      <c r="A1" s="48"/>
      <c r="B1" s="256" t="s">
        <v>585</v>
      </c>
      <c r="C1" s="257"/>
      <c r="D1" s="225"/>
      <c r="E1" s="225"/>
    </row>
    <row r="2" spans="1:5" x14ac:dyDescent="0.25">
      <c r="A2" s="258" t="s">
        <v>481</v>
      </c>
      <c r="B2" s="258"/>
      <c r="C2" s="258"/>
      <c r="D2" s="225"/>
      <c r="E2" s="225"/>
    </row>
    <row r="3" spans="1:5" ht="37.5" customHeight="1" x14ac:dyDescent="0.25">
      <c r="A3" s="258"/>
      <c r="B3" s="258"/>
      <c r="C3" s="258"/>
      <c r="D3" s="225"/>
      <c r="E3" s="225"/>
    </row>
    <row r="4" spans="1:5" ht="29.25" customHeight="1" x14ac:dyDescent="0.3">
      <c r="A4" s="50"/>
      <c r="B4" s="51"/>
      <c r="C4" s="259" t="s">
        <v>130</v>
      </c>
      <c r="D4" s="255"/>
      <c r="E4" s="255"/>
    </row>
    <row r="5" spans="1:5" ht="45" customHeight="1" x14ac:dyDescent="0.3">
      <c r="A5" s="52"/>
      <c r="B5" s="53" t="s">
        <v>158</v>
      </c>
      <c r="C5" s="122" t="s">
        <v>438</v>
      </c>
      <c r="D5" s="145" t="s">
        <v>482</v>
      </c>
      <c r="E5" s="145" t="s">
        <v>483</v>
      </c>
    </row>
    <row r="6" spans="1:5" ht="109.5" customHeight="1" x14ac:dyDescent="0.3">
      <c r="A6" s="52">
        <v>1</v>
      </c>
      <c r="B6" s="54" t="s">
        <v>595</v>
      </c>
      <c r="C6" s="55">
        <f>C7</f>
        <v>60000</v>
      </c>
      <c r="D6" s="115">
        <f>D7</f>
        <v>60000</v>
      </c>
      <c r="E6" s="115">
        <f>E7</f>
        <v>60000</v>
      </c>
    </row>
    <row r="7" spans="1:5" ht="54" customHeight="1" x14ac:dyDescent="0.3">
      <c r="A7" s="52" t="s">
        <v>159</v>
      </c>
      <c r="B7" s="56" t="s">
        <v>160</v>
      </c>
      <c r="C7" s="55">
        <v>60000</v>
      </c>
      <c r="D7" s="115">
        <v>60000</v>
      </c>
      <c r="E7" s="115">
        <v>60000</v>
      </c>
    </row>
    <row r="8" spans="1:5" ht="18.75" x14ac:dyDescent="0.3">
      <c r="A8" s="52"/>
      <c r="B8" s="53" t="s">
        <v>129</v>
      </c>
      <c r="C8" s="79">
        <f>C6</f>
        <v>60000</v>
      </c>
      <c r="D8" s="115">
        <f>D6</f>
        <v>60000</v>
      </c>
      <c r="E8" s="115">
        <f>E6</f>
        <v>60000</v>
      </c>
    </row>
  </sheetData>
  <mergeCells count="3">
    <mergeCell ref="B1:E1"/>
    <mergeCell ref="A2:E3"/>
    <mergeCell ref="C4:E4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zoomScaleNormal="100" zoomScaleSheetLayoutView="75" workbookViewId="0">
      <selection activeCell="L8" sqref="L8"/>
    </sheetView>
  </sheetViews>
  <sheetFormatPr defaultRowHeight="15" x14ac:dyDescent="0.2"/>
  <cols>
    <col min="1" max="1" width="5.140625" style="7" bestFit="1" customWidth="1"/>
    <col min="2" max="2" width="6.7109375" style="7" customWidth="1"/>
    <col min="3" max="3" width="22.85546875" style="7" customWidth="1"/>
    <col min="4" max="4" width="68.7109375" style="8" customWidth="1"/>
    <col min="5" max="5" width="0.140625" style="1" customWidth="1"/>
    <col min="6" max="10" width="9.140625" style="1" hidden="1" customWidth="1"/>
    <col min="11" max="16384" width="9.140625" style="1"/>
  </cols>
  <sheetData>
    <row r="1" spans="1:10" s="9" customFormat="1" ht="39" customHeight="1" x14ac:dyDescent="0.2">
      <c r="A1" s="205" t="s">
        <v>574</v>
      </c>
      <c r="B1" s="205"/>
      <c r="C1" s="205"/>
      <c r="D1" s="205"/>
      <c r="E1" s="205"/>
      <c r="F1" s="205"/>
      <c r="G1" s="205"/>
      <c r="H1" s="205"/>
      <c r="I1" s="205"/>
      <c r="J1" s="194"/>
    </row>
    <row r="2" spans="1:10" ht="49.5" customHeight="1" x14ac:dyDescent="0.2">
      <c r="A2" s="206" t="s">
        <v>439</v>
      </c>
      <c r="B2" s="206"/>
      <c r="C2" s="206"/>
      <c r="D2" s="206"/>
      <c r="E2" s="2"/>
      <c r="F2" s="2"/>
      <c r="G2" s="2"/>
      <c r="H2" s="2"/>
      <c r="I2" s="2"/>
    </row>
    <row r="3" spans="1:10" ht="76.5" x14ac:dyDescent="0.2">
      <c r="A3" s="3" t="s">
        <v>0</v>
      </c>
      <c r="B3" s="3" t="s">
        <v>1</v>
      </c>
      <c r="C3" s="3" t="s">
        <v>2</v>
      </c>
      <c r="D3" s="3" t="s">
        <v>3</v>
      </c>
    </row>
    <row r="4" spans="1:10" x14ac:dyDescent="0.2">
      <c r="A4" s="4"/>
      <c r="B4" s="207" t="s">
        <v>440</v>
      </c>
      <c r="C4" s="207"/>
      <c r="D4" s="207"/>
    </row>
    <row r="5" spans="1:10" ht="51" x14ac:dyDescent="0.2">
      <c r="A5" s="6">
        <v>1</v>
      </c>
      <c r="B5" s="58">
        <v>911</v>
      </c>
      <c r="C5" s="59" t="s">
        <v>5</v>
      </c>
      <c r="D5" s="60" t="s">
        <v>457</v>
      </c>
    </row>
    <row r="6" spans="1:10" s="126" customFormat="1" ht="76.5" x14ac:dyDescent="0.2">
      <c r="A6" s="123">
        <v>2</v>
      </c>
      <c r="B6" s="124" t="s">
        <v>6</v>
      </c>
      <c r="C6" s="125" t="s">
        <v>185</v>
      </c>
      <c r="D6" s="61" t="s">
        <v>458</v>
      </c>
      <c r="E6" s="126" t="s">
        <v>8</v>
      </c>
    </row>
    <row r="7" spans="1:10" s="126" customFormat="1" ht="51" x14ac:dyDescent="0.2">
      <c r="A7" s="123">
        <v>3</v>
      </c>
      <c r="B7" s="124">
        <v>911</v>
      </c>
      <c r="C7" s="127" t="s">
        <v>9</v>
      </c>
      <c r="D7" s="128" t="s">
        <v>419</v>
      </c>
      <c r="E7" s="126" t="s">
        <v>8</v>
      </c>
    </row>
    <row r="8" spans="1:10" s="126" customFormat="1" ht="51" x14ac:dyDescent="0.2">
      <c r="A8" s="123">
        <v>4</v>
      </c>
      <c r="B8" s="124">
        <v>911</v>
      </c>
      <c r="C8" s="149" t="s">
        <v>512</v>
      </c>
      <c r="D8" s="128" t="s">
        <v>513</v>
      </c>
      <c r="E8" s="126" t="s">
        <v>8</v>
      </c>
    </row>
    <row r="9" spans="1:10" s="126" customFormat="1" ht="25.5" x14ac:dyDescent="0.2">
      <c r="A9" s="123">
        <v>5</v>
      </c>
      <c r="B9" s="124">
        <v>911</v>
      </c>
      <c r="C9" s="127" t="s">
        <v>514</v>
      </c>
      <c r="D9" s="128" t="s">
        <v>515</v>
      </c>
      <c r="E9" s="126" t="s">
        <v>8</v>
      </c>
    </row>
    <row r="10" spans="1:10" s="126" customFormat="1" ht="25.5" x14ac:dyDescent="0.2">
      <c r="A10" s="123">
        <v>6</v>
      </c>
      <c r="B10" s="124">
        <v>911</v>
      </c>
      <c r="C10" s="127" t="s">
        <v>516</v>
      </c>
      <c r="D10" s="128" t="s">
        <v>517</v>
      </c>
      <c r="E10" s="126" t="s">
        <v>8</v>
      </c>
    </row>
    <row r="11" spans="1:10" s="126" customFormat="1" ht="25.5" x14ac:dyDescent="0.2">
      <c r="A11" s="123">
        <v>7</v>
      </c>
      <c r="B11" s="124">
        <v>911</v>
      </c>
      <c r="C11" s="127" t="s">
        <v>518</v>
      </c>
      <c r="D11" s="150" t="s">
        <v>519</v>
      </c>
      <c r="E11" s="126" t="s">
        <v>8</v>
      </c>
    </row>
    <row r="12" spans="1:10" s="126" customFormat="1" ht="38.25" x14ac:dyDescent="0.2">
      <c r="A12" s="123">
        <v>8</v>
      </c>
      <c r="B12" s="124">
        <v>911</v>
      </c>
      <c r="C12" s="127" t="s">
        <v>10</v>
      </c>
      <c r="D12" s="129" t="s">
        <v>485</v>
      </c>
    </row>
    <row r="13" spans="1:10" s="126" customFormat="1" ht="38.25" x14ac:dyDescent="0.2">
      <c r="A13" s="123">
        <v>9</v>
      </c>
      <c r="B13" s="124">
        <v>911</v>
      </c>
      <c r="C13" s="127" t="s">
        <v>11</v>
      </c>
      <c r="D13" s="129" t="s">
        <v>491</v>
      </c>
    </row>
    <row r="14" spans="1:10" s="126" customFormat="1" ht="25.5" x14ac:dyDescent="0.2">
      <c r="A14" s="123">
        <v>10</v>
      </c>
      <c r="B14" s="124">
        <v>911</v>
      </c>
      <c r="C14" s="127" t="s">
        <v>12</v>
      </c>
      <c r="D14" s="129" t="s">
        <v>486</v>
      </c>
    </row>
    <row r="15" spans="1:10" s="126" customFormat="1" x14ac:dyDescent="0.2">
      <c r="A15" s="123">
        <v>11</v>
      </c>
      <c r="B15" s="124">
        <v>911</v>
      </c>
      <c r="C15" s="127" t="s">
        <v>4</v>
      </c>
      <c r="D15" s="129" t="s">
        <v>487</v>
      </c>
    </row>
    <row r="16" spans="1:10" s="126" customFormat="1" x14ac:dyDescent="0.2">
      <c r="A16" s="123">
        <v>12</v>
      </c>
      <c r="B16" s="124">
        <v>911</v>
      </c>
      <c r="C16" s="127" t="s">
        <v>13</v>
      </c>
      <c r="D16" s="130" t="s">
        <v>488</v>
      </c>
    </row>
    <row r="17" spans="1:4" s="126" customFormat="1" ht="25.5" x14ac:dyDescent="0.2">
      <c r="A17" s="123">
        <v>13</v>
      </c>
      <c r="B17" s="124">
        <v>911</v>
      </c>
      <c r="C17" s="127" t="s">
        <v>492</v>
      </c>
      <c r="D17" s="130" t="s">
        <v>459</v>
      </c>
    </row>
    <row r="18" spans="1:4" s="126" customFormat="1" ht="25.5" x14ac:dyDescent="0.2">
      <c r="A18" s="123">
        <v>14</v>
      </c>
      <c r="B18" s="124">
        <v>911</v>
      </c>
      <c r="C18" s="125" t="s">
        <v>493</v>
      </c>
      <c r="D18" s="128" t="s">
        <v>460</v>
      </c>
    </row>
    <row r="19" spans="1:4" s="126" customFormat="1" ht="25.5" x14ac:dyDescent="0.2">
      <c r="A19" s="123">
        <v>15</v>
      </c>
      <c r="B19" s="124">
        <v>911</v>
      </c>
      <c r="C19" s="125" t="s">
        <v>494</v>
      </c>
      <c r="D19" s="129" t="s">
        <v>461</v>
      </c>
    </row>
    <row r="20" spans="1:4" s="126" customFormat="1" x14ac:dyDescent="0.2">
      <c r="A20" s="123">
        <v>16</v>
      </c>
      <c r="B20" s="124">
        <v>911</v>
      </c>
      <c r="C20" s="125" t="s">
        <v>509</v>
      </c>
      <c r="D20" s="131" t="s">
        <v>462</v>
      </c>
    </row>
    <row r="21" spans="1:4" s="126" customFormat="1" ht="51" x14ac:dyDescent="0.2">
      <c r="A21" s="123">
        <v>17</v>
      </c>
      <c r="B21" s="124">
        <v>911</v>
      </c>
      <c r="C21" s="125" t="s">
        <v>507</v>
      </c>
      <c r="D21" s="129" t="s">
        <v>508</v>
      </c>
    </row>
    <row r="22" spans="1:4" s="126" customFormat="1" ht="51" x14ac:dyDescent="0.2">
      <c r="A22" s="123">
        <v>18</v>
      </c>
      <c r="B22" s="124">
        <v>911</v>
      </c>
      <c r="C22" s="125" t="s">
        <v>586</v>
      </c>
      <c r="D22" s="129" t="s">
        <v>508</v>
      </c>
    </row>
    <row r="23" spans="1:4" s="126" customFormat="1" ht="76.5" x14ac:dyDescent="0.2">
      <c r="A23" s="123">
        <v>19</v>
      </c>
      <c r="B23" s="124">
        <v>911</v>
      </c>
      <c r="C23" s="125" t="s">
        <v>505</v>
      </c>
      <c r="D23" s="129" t="s">
        <v>506</v>
      </c>
    </row>
    <row r="24" spans="1:4" s="126" customFormat="1" ht="63.75" x14ac:dyDescent="0.2">
      <c r="A24" s="123">
        <v>20</v>
      </c>
      <c r="B24" s="124">
        <v>911</v>
      </c>
      <c r="C24" s="125" t="s">
        <v>503</v>
      </c>
      <c r="D24" s="129" t="s">
        <v>504</v>
      </c>
    </row>
    <row r="25" spans="1:4" s="126" customFormat="1" ht="76.5" x14ac:dyDescent="0.2">
      <c r="A25" s="123">
        <v>21</v>
      </c>
      <c r="B25" s="124">
        <v>911</v>
      </c>
      <c r="C25" s="125" t="s">
        <v>501</v>
      </c>
      <c r="D25" s="129" t="s">
        <v>502</v>
      </c>
    </row>
    <row r="26" spans="1:4" s="126" customFormat="1" ht="36.75" customHeight="1" x14ac:dyDescent="0.2">
      <c r="A26" s="123">
        <v>22</v>
      </c>
      <c r="B26" s="124">
        <v>911</v>
      </c>
      <c r="C26" s="132" t="s">
        <v>495</v>
      </c>
      <c r="D26" s="133" t="s">
        <v>496</v>
      </c>
    </row>
    <row r="27" spans="1:4" s="126" customFormat="1" ht="25.5" x14ac:dyDescent="0.2">
      <c r="A27" s="123">
        <v>23</v>
      </c>
      <c r="B27" s="124">
        <v>911</v>
      </c>
      <c r="C27" s="132" t="s">
        <v>497</v>
      </c>
      <c r="D27" s="133" t="s">
        <v>498</v>
      </c>
    </row>
    <row r="28" spans="1:4" s="126" customFormat="1" ht="38.25" x14ac:dyDescent="0.2">
      <c r="A28" s="123">
        <v>24</v>
      </c>
      <c r="B28" s="124">
        <v>911</v>
      </c>
      <c r="C28" s="125" t="s">
        <v>499</v>
      </c>
      <c r="D28" s="131" t="s">
        <v>500</v>
      </c>
    </row>
    <row r="29" spans="1:4" s="126" customFormat="1" ht="25.5" x14ac:dyDescent="0.2">
      <c r="A29" s="123">
        <v>25</v>
      </c>
      <c r="B29" s="124">
        <v>911</v>
      </c>
      <c r="C29" s="125" t="s">
        <v>587</v>
      </c>
      <c r="D29" s="131" t="s">
        <v>588</v>
      </c>
    </row>
    <row r="30" spans="1:4" s="126" customFormat="1" x14ac:dyDescent="0.2">
      <c r="A30" s="123">
        <v>26</v>
      </c>
      <c r="B30" s="124">
        <v>911</v>
      </c>
      <c r="C30" s="125" t="s">
        <v>589</v>
      </c>
      <c r="D30" s="131" t="s">
        <v>590</v>
      </c>
    </row>
    <row r="31" spans="1:4" s="126" customFormat="1" ht="63.75" x14ac:dyDescent="0.2">
      <c r="A31" s="123">
        <v>27</v>
      </c>
      <c r="B31" s="124">
        <v>911</v>
      </c>
      <c r="C31" s="125" t="s">
        <v>591</v>
      </c>
      <c r="D31" s="131" t="s">
        <v>592</v>
      </c>
    </row>
    <row r="32" spans="1:4" ht="38.25" x14ac:dyDescent="0.2">
      <c r="A32" s="6">
        <v>28</v>
      </c>
      <c r="B32" s="58">
        <v>911</v>
      </c>
      <c r="C32" s="59" t="s">
        <v>510</v>
      </c>
      <c r="D32" s="5" t="s">
        <v>463</v>
      </c>
    </row>
    <row r="33" spans="1:9" ht="63.75" x14ac:dyDescent="0.2">
      <c r="A33" s="6">
        <v>29</v>
      </c>
      <c r="B33" s="58">
        <v>911</v>
      </c>
      <c r="C33" s="59" t="s">
        <v>593</v>
      </c>
      <c r="D33" s="5" t="s">
        <v>594</v>
      </c>
    </row>
    <row r="34" spans="1:9" ht="38.25" x14ac:dyDescent="0.2">
      <c r="A34" s="6">
        <v>30</v>
      </c>
      <c r="B34" s="58">
        <v>911</v>
      </c>
      <c r="C34" s="59" t="s">
        <v>511</v>
      </c>
      <c r="D34" s="5" t="s">
        <v>464</v>
      </c>
    </row>
    <row r="35" spans="1:9" x14ac:dyDescent="0.2">
      <c r="A35" s="134"/>
      <c r="B35" s="208" t="s">
        <v>466</v>
      </c>
      <c r="C35" s="208"/>
      <c r="D35" s="208"/>
    </row>
    <row r="36" spans="1:9" x14ac:dyDescent="0.2">
      <c r="A36" s="6">
        <v>1</v>
      </c>
      <c r="B36" s="135" t="s">
        <v>467</v>
      </c>
      <c r="C36" s="3" t="s">
        <v>4</v>
      </c>
      <c r="D36" s="136" t="s">
        <v>468</v>
      </c>
    </row>
    <row r="37" spans="1:9" ht="63.75" x14ac:dyDescent="0.2">
      <c r="A37" s="6">
        <v>2</v>
      </c>
      <c r="B37" s="135" t="s">
        <v>467</v>
      </c>
      <c r="C37" s="3" t="s">
        <v>469</v>
      </c>
      <c r="D37" s="137" t="s">
        <v>470</v>
      </c>
    </row>
    <row r="39" spans="1:9" ht="38.25" customHeight="1" x14ac:dyDescent="0.2"/>
    <row r="45" spans="1:9" s="7" customFormat="1" ht="63.75" customHeight="1" x14ac:dyDescent="0.2">
      <c r="D45" s="8"/>
      <c r="E45" s="1"/>
      <c r="F45" s="1"/>
      <c r="G45" s="1"/>
      <c r="H45" s="1"/>
      <c r="I45" s="1"/>
    </row>
    <row r="49" spans="4:9" s="7" customFormat="1" ht="89.25" customHeight="1" x14ac:dyDescent="0.2">
      <c r="D49" s="8"/>
      <c r="E49" s="1"/>
      <c r="F49" s="1"/>
      <c r="G49" s="1"/>
      <c r="H49" s="1"/>
      <c r="I49" s="1"/>
    </row>
    <row r="97" spans="4:9" s="7" customFormat="1" ht="15.75" customHeight="1" x14ac:dyDescent="0.2">
      <c r="D97" s="8"/>
      <c r="E97" s="1"/>
      <c r="F97" s="1"/>
      <c r="G97" s="1"/>
      <c r="H97" s="1"/>
      <c r="I97" s="1"/>
    </row>
  </sheetData>
  <autoFilter ref="A3:I109"/>
  <mergeCells count="4">
    <mergeCell ref="A1:J1"/>
    <mergeCell ref="A2:D2"/>
    <mergeCell ref="B4:D4"/>
    <mergeCell ref="B35:D35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topLeftCell="H1" zoomScaleSheetLayoutView="100" workbookViewId="0">
      <selection activeCell="O11" sqref="O11"/>
    </sheetView>
  </sheetViews>
  <sheetFormatPr defaultRowHeight="12.75" x14ac:dyDescent="0.2"/>
  <cols>
    <col min="1" max="1" width="8" hidden="1" customWidth="1"/>
    <col min="2" max="7" width="9.140625" hidden="1" customWidth="1"/>
    <col min="8" max="8" width="8" customWidth="1"/>
    <col min="9" max="9" width="24.5703125" customWidth="1"/>
    <col min="10" max="10" width="71.42578125" customWidth="1"/>
    <col min="257" max="263" width="0" hidden="1" customWidth="1"/>
    <col min="264" max="264" width="8" customWidth="1"/>
    <col min="265" max="265" width="21.42578125" customWidth="1"/>
    <col min="266" max="266" width="71.42578125" customWidth="1"/>
    <col min="513" max="519" width="0" hidden="1" customWidth="1"/>
    <col min="520" max="520" width="8" customWidth="1"/>
    <col min="521" max="521" width="21.42578125" customWidth="1"/>
    <col min="522" max="522" width="71.42578125" customWidth="1"/>
    <col min="769" max="775" width="0" hidden="1" customWidth="1"/>
    <col min="776" max="776" width="8" customWidth="1"/>
    <col min="777" max="777" width="21.42578125" customWidth="1"/>
    <col min="778" max="778" width="71.42578125" customWidth="1"/>
    <col min="1025" max="1031" width="0" hidden="1" customWidth="1"/>
    <col min="1032" max="1032" width="8" customWidth="1"/>
    <col min="1033" max="1033" width="21.42578125" customWidth="1"/>
    <col min="1034" max="1034" width="71.42578125" customWidth="1"/>
    <col min="1281" max="1287" width="0" hidden="1" customWidth="1"/>
    <col min="1288" max="1288" width="8" customWidth="1"/>
    <col min="1289" max="1289" width="21.42578125" customWidth="1"/>
    <col min="1290" max="1290" width="71.42578125" customWidth="1"/>
    <col min="1537" max="1543" width="0" hidden="1" customWidth="1"/>
    <col min="1544" max="1544" width="8" customWidth="1"/>
    <col min="1545" max="1545" width="21.42578125" customWidth="1"/>
    <col min="1546" max="1546" width="71.42578125" customWidth="1"/>
    <col min="1793" max="1799" width="0" hidden="1" customWidth="1"/>
    <col min="1800" max="1800" width="8" customWidth="1"/>
    <col min="1801" max="1801" width="21.42578125" customWidth="1"/>
    <col min="1802" max="1802" width="71.42578125" customWidth="1"/>
    <col min="2049" max="2055" width="0" hidden="1" customWidth="1"/>
    <col min="2056" max="2056" width="8" customWidth="1"/>
    <col min="2057" max="2057" width="21.42578125" customWidth="1"/>
    <col min="2058" max="2058" width="71.42578125" customWidth="1"/>
    <col min="2305" max="2311" width="0" hidden="1" customWidth="1"/>
    <col min="2312" max="2312" width="8" customWidth="1"/>
    <col min="2313" max="2313" width="21.42578125" customWidth="1"/>
    <col min="2314" max="2314" width="71.42578125" customWidth="1"/>
    <col min="2561" max="2567" width="0" hidden="1" customWidth="1"/>
    <col min="2568" max="2568" width="8" customWidth="1"/>
    <col min="2569" max="2569" width="21.42578125" customWidth="1"/>
    <col min="2570" max="2570" width="71.42578125" customWidth="1"/>
    <col min="2817" max="2823" width="0" hidden="1" customWidth="1"/>
    <col min="2824" max="2824" width="8" customWidth="1"/>
    <col min="2825" max="2825" width="21.42578125" customWidth="1"/>
    <col min="2826" max="2826" width="71.42578125" customWidth="1"/>
    <col min="3073" max="3079" width="0" hidden="1" customWidth="1"/>
    <col min="3080" max="3080" width="8" customWidth="1"/>
    <col min="3081" max="3081" width="21.42578125" customWidth="1"/>
    <col min="3082" max="3082" width="71.42578125" customWidth="1"/>
    <col min="3329" max="3335" width="0" hidden="1" customWidth="1"/>
    <col min="3336" max="3336" width="8" customWidth="1"/>
    <col min="3337" max="3337" width="21.42578125" customWidth="1"/>
    <col min="3338" max="3338" width="71.42578125" customWidth="1"/>
    <col min="3585" max="3591" width="0" hidden="1" customWidth="1"/>
    <col min="3592" max="3592" width="8" customWidth="1"/>
    <col min="3593" max="3593" width="21.42578125" customWidth="1"/>
    <col min="3594" max="3594" width="71.42578125" customWidth="1"/>
    <col min="3841" max="3847" width="0" hidden="1" customWidth="1"/>
    <col min="3848" max="3848" width="8" customWidth="1"/>
    <col min="3849" max="3849" width="21.42578125" customWidth="1"/>
    <col min="3850" max="3850" width="71.42578125" customWidth="1"/>
    <col min="4097" max="4103" width="0" hidden="1" customWidth="1"/>
    <col min="4104" max="4104" width="8" customWidth="1"/>
    <col min="4105" max="4105" width="21.42578125" customWidth="1"/>
    <col min="4106" max="4106" width="71.42578125" customWidth="1"/>
    <col min="4353" max="4359" width="0" hidden="1" customWidth="1"/>
    <col min="4360" max="4360" width="8" customWidth="1"/>
    <col min="4361" max="4361" width="21.42578125" customWidth="1"/>
    <col min="4362" max="4362" width="71.42578125" customWidth="1"/>
    <col min="4609" max="4615" width="0" hidden="1" customWidth="1"/>
    <col min="4616" max="4616" width="8" customWidth="1"/>
    <col min="4617" max="4617" width="21.42578125" customWidth="1"/>
    <col min="4618" max="4618" width="71.42578125" customWidth="1"/>
    <col min="4865" max="4871" width="0" hidden="1" customWidth="1"/>
    <col min="4872" max="4872" width="8" customWidth="1"/>
    <col min="4873" max="4873" width="21.42578125" customWidth="1"/>
    <col min="4874" max="4874" width="71.42578125" customWidth="1"/>
    <col min="5121" max="5127" width="0" hidden="1" customWidth="1"/>
    <col min="5128" max="5128" width="8" customWidth="1"/>
    <col min="5129" max="5129" width="21.42578125" customWidth="1"/>
    <col min="5130" max="5130" width="71.42578125" customWidth="1"/>
    <col min="5377" max="5383" width="0" hidden="1" customWidth="1"/>
    <col min="5384" max="5384" width="8" customWidth="1"/>
    <col min="5385" max="5385" width="21.42578125" customWidth="1"/>
    <col min="5386" max="5386" width="71.42578125" customWidth="1"/>
    <col min="5633" max="5639" width="0" hidden="1" customWidth="1"/>
    <col min="5640" max="5640" width="8" customWidth="1"/>
    <col min="5641" max="5641" width="21.42578125" customWidth="1"/>
    <col min="5642" max="5642" width="71.42578125" customWidth="1"/>
    <col min="5889" max="5895" width="0" hidden="1" customWidth="1"/>
    <col min="5896" max="5896" width="8" customWidth="1"/>
    <col min="5897" max="5897" width="21.42578125" customWidth="1"/>
    <col min="5898" max="5898" width="71.42578125" customWidth="1"/>
    <col min="6145" max="6151" width="0" hidden="1" customWidth="1"/>
    <col min="6152" max="6152" width="8" customWidth="1"/>
    <col min="6153" max="6153" width="21.42578125" customWidth="1"/>
    <col min="6154" max="6154" width="71.42578125" customWidth="1"/>
    <col min="6401" max="6407" width="0" hidden="1" customWidth="1"/>
    <col min="6408" max="6408" width="8" customWidth="1"/>
    <col min="6409" max="6409" width="21.42578125" customWidth="1"/>
    <col min="6410" max="6410" width="71.42578125" customWidth="1"/>
    <col min="6657" max="6663" width="0" hidden="1" customWidth="1"/>
    <col min="6664" max="6664" width="8" customWidth="1"/>
    <col min="6665" max="6665" width="21.42578125" customWidth="1"/>
    <col min="6666" max="6666" width="71.42578125" customWidth="1"/>
    <col min="6913" max="6919" width="0" hidden="1" customWidth="1"/>
    <col min="6920" max="6920" width="8" customWidth="1"/>
    <col min="6921" max="6921" width="21.42578125" customWidth="1"/>
    <col min="6922" max="6922" width="71.42578125" customWidth="1"/>
    <col min="7169" max="7175" width="0" hidden="1" customWidth="1"/>
    <col min="7176" max="7176" width="8" customWidth="1"/>
    <col min="7177" max="7177" width="21.42578125" customWidth="1"/>
    <col min="7178" max="7178" width="71.42578125" customWidth="1"/>
    <col min="7425" max="7431" width="0" hidden="1" customWidth="1"/>
    <col min="7432" max="7432" width="8" customWidth="1"/>
    <col min="7433" max="7433" width="21.42578125" customWidth="1"/>
    <col min="7434" max="7434" width="71.42578125" customWidth="1"/>
    <col min="7681" max="7687" width="0" hidden="1" customWidth="1"/>
    <col min="7688" max="7688" width="8" customWidth="1"/>
    <col min="7689" max="7689" width="21.42578125" customWidth="1"/>
    <col min="7690" max="7690" width="71.42578125" customWidth="1"/>
    <col min="7937" max="7943" width="0" hidden="1" customWidth="1"/>
    <col min="7944" max="7944" width="8" customWidth="1"/>
    <col min="7945" max="7945" width="21.42578125" customWidth="1"/>
    <col min="7946" max="7946" width="71.42578125" customWidth="1"/>
    <col min="8193" max="8199" width="0" hidden="1" customWidth="1"/>
    <col min="8200" max="8200" width="8" customWidth="1"/>
    <col min="8201" max="8201" width="21.42578125" customWidth="1"/>
    <col min="8202" max="8202" width="71.42578125" customWidth="1"/>
    <col min="8449" max="8455" width="0" hidden="1" customWidth="1"/>
    <col min="8456" max="8456" width="8" customWidth="1"/>
    <col min="8457" max="8457" width="21.42578125" customWidth="1"/>
    <col min="8458" max="8458" width="71.42578125" customWidth="1"/>
    <col min="8705" max="8711" width="0" hidden="1" customWidth="1"/>
    <col min="8712" max="8712" width="8" customWidth="1"/>
    <col min="8713" max="8713" width="21.42578125" customWidth="1"/>
    <col min="8714" max="8714" width="71.42578125" customWidth="1"/>
    <col min="8961" max="8967" width="0" hidden="1" customWidth="1"/>
    <col min="8968" max="8968" width="8" customWidth="1"/>
    <col min="8969" max="8969" width="21.42578125" customWidth="1"/>
    <col min="8970" max="8970" width="71.42578125" customWidth="1"/>
    <col min="9217" max="9223" width="0" hidden="1" customWidth="1"/>
    <col min="9224" max="9224" width="8" customWidth="1"/>
    <col min="9225" max="9225" width="21.42578125" customWidth="1"/>
    <col min="9226" max="9226" width="71.42578125" customWidth="1"/>
    <col min="9473" max="9479" width="0" hidden="1" customWidth="1"/>
    <col min="9480" max="9480" width="8" customWidth="1"/>
    <col min="9481" max="9481" width="21.42578125" customWidth="1"/>
    <col min="9482" max="9482" width="71.42578125" customWidth="1"/>
    <col min="9729" max="9735" width="0" hidden="1" customWidth="1"/>
    <col min="9736" max="9736" width="8" customWidth="1"/>
    <col min="9737" max="9737" width="21.42578125" customWidth="1"/>
    <col min="9738" max="9738" width="71.42578125" customWidth="1"/>
    <col min="9985" max="9991" width="0" hidden="1" customWidth="1"/>
    <col min="9992" max="9992" width="8" customWidth="1"/>
    <col min="9993" max="9993" width="21.42578125" customWidth="1"/>
    <col min="9994" max="9994" width="71.42578125" customWidth="1"/>
    <col min="10241" max="10247" width="0" hidden="1" customWidth="1"/>
    <col min="10248" max="10248" width="8" customWidth="1"/>
    <col min="10249" max="10249" width="21.42578125" customWidth="1"/>
    <col min="10250" max="10250" width="71.42578125" customWidth="1"/>
    <col min="10497" max="10503" width="0" hidden="1" customWidth="1"/>
    <col min="10504" max="10504" width="8" customWidth="1"/>
    <col min="10505" max="10505" width="21.42578125" customWidth="1"/>
    <col min="10506" max="10506" width="71.42578125" customWidth="1"/>
    <col min="10753" max="10759" width="0" hidden="1" customWidth="1"/>
    <col min="10760" max="10760" width="8" customWidth="1"/>
    <col min="10761" max="10761" width="21.42578125" customWidth="1"/>
    <col min="10762" max="10762" width="71.42578125" customWidth="1"/>
    <col min="11009" max="11015" width="0" hidden="1" customWidth="1"/>
    <col min="11016" max="11016" width="8" customWidth="1"/>
    <col min="11017" max="11017" width="21.42578125" customWidth="1"/>
    <col min="11018" max="11018" width="71.42578125" customWidth="1"/>
    <col min="11265" max="11271" width="0" hidden="1" customWidth="1"/>
    <col min="11272" max="11272" width="8" customWidth="1"/>
    <col min="11273" max="11273" width="21.42578125" customWidth="1"/>
    <col min="11274" max="11274" width="71.42578125" customWidth="1"/>
    <col min="11521" max="11527" width="0" hidden="1" customWidth="1"/>
    <col min="11528" max="11528" width="8" customWidth="1"/>
    <col min="11529" max="11529" width="21.42578125" customWidth="1"/>
    <col min="11530" max="11530" width="71.42578125" customWidth="1"/>
    <col min="11777" max="11783" width="0" hidden="1" customWidth="1"/>
    <col min="11784" max="11784" width="8" customWidth="1"/>
    <col min="11785" max="11785" width="21.42578125" customWidth="1"/>
    <col min="11786" max="11786" width="71.42578125" customWidth="1"/>
    <col min="12033" max="12039" width="0" hidden="1" customWidth="1"/>
    <col min="12040" max="12040" width="8" customWidth="1"/>
    <col min="12041" max="12041" width="21.42578125" customWidth="1"/>
    <col min="12042" max="12042" width="71.42578125" customWidth="1"/>
    <col min="12289" max="12295" width="0" hidden="1" customWidth="1"/>
    <col min="12296" max="12296" width="8" customWidth="1"/>
    <col min="12297" max="12297" width="21.42578125" customWidth="1"/>
    <col min="12298" max="12298" width="71.42578125" customWidth="1"/>
    <col min="12545" max="12551" width="0" hidden="1" customWidth="1"/>
    <col min="12552" max="12552" width="8" customWidth="1"/>
    <col min="12553" max="12553" width="21.42578125" customWidth="1"/>
    <col min="12554" max="12554" width="71.42578125" customWidth="1"/>
    <col min="12801" max="12807" width="0" hidden="1" customWidth="1"/>
    <col min="12808" max="12808" width="8" customWidth="1"/>
    <col min="12809" max="12809" width="21.42578125" customWidth="1"/>
    <col min="12810" max="12810" width="71.42578125" customWidth="1"/>
    <col min="13057" max="13063" width="0" hidden="1" customWidth="1"/>
    <col min="13064" max="13064" width="8" customWidth="1"/>
    <col min="13065" max="13065" width="21.42578125" customWidth="1"/>
    <col min="13066" max="13066" width="71.42578125" customWidth="1"/>
    <col min="13313" max="13319" width="0" hidden="1" customWidth="1"/>
    <col min="13320" max="13320" width="8" customWidth="1"/>
    <col min="13321" max="13321" width="21.42578125" customWidth="1"/>
    <col min="13322" max="13322" width="71.42578125" customWidth="1"/>
    <col min="13569" max="13575" width="0" hidden="1" customWidth="1"/>
    <col min="13576" max="13576" width="8" customWidth="1"/>
    <col min="13577" max="13577" width="21.42578125" customWidth="1"/>
    <col min="13578" max="13578" width="71.42578125" customWidth="1"/>
    <col min="13825" max="13831" width="0" hidden="1" customWidth="1"/>
    <col min="13832" max="13832" width="8" customWidth="1"/>
    <col min="13833" max="13833" width="21.42578125" customWidth="1"/>
    <col min="13834" max="13834" width="71.42578125" customWidth="1"/>
    <col min="14081" max="14087" width="0" hidden="1" customWidth="1"/>
    <col min="14088" max="14088" width="8" customWidth="1"/>
    <col min="14089" max="14089" width="21.42578125" customWidth="1"/>
    <col min="14090" max="14090" width="71.42578125" customWidth="1"/>
    <col min="14337" max="14343" width="0" hidden="1" customWidth="1"/>
    <col min="14344" max="14344" width="8" customWidth="1"/>
    <col min="14345" max="14345" width="21.42578125" customWidth="1"/>
    <col min="14346" max="14346" width="71.42578125" customWidth="1"/>
    <col min="14593" max="14599" width="0" hidden="1" customWidth="1"/>
    <col min="14600" max="14600" width="8" customWidth="1"/>
    <col min="14601" max="14601" width="21.42578125" customWidth="1"/>
    <col min="14602" max="14602" width="71.42578125" customWidth="1"/>
    <col min="14849" max="14855" width="0" hidden="1" customWidth="1"/>
    <col min="14856" max="14856" width="8" customWidth="1"/>
    <col min="14857" max="14857" width="21.42578125" customWidth="1"/>
    <col min="14858" max="14858" width="71.42578125" customWidth="1"/>
    <col min="15105" max="15111" width="0" hidden="1" customWidth="1"/>
    <col min="15112" max="15112" width="8" customWidth="1"/>
    <col min="15113" max="15113" width="21.42578125" customWidth="1"/>
    <col min="15114" max="15114" width="71.42578125" customWidth="1"/>
    <col min="15361" max="15367" width="0" hidden="1" customWidth="1"/>
    <col min="15368" max="15368" width="8" customWidth="1"/>
    <col min="15369" max="15369" width="21.42578125" customWidth="1"/>
    <col min="15370" max="15370" width="71.42578125" customWidth="1"/>
    <col min="15617" max="15623" width="0" hidden="1" customWidth="1"/>
    <col min="15624" max="15624" width="8" customWidth="1"/>
    <col min="15625" max="15625" width="21.42578125" customWidth="1"/>
    <col min="15626" max="15626" width="71.42578125" customWidth="1"/>
    <col min="15873" max="15879" width="0" hidden="1" customWidth="1"/>
    <col min="15880" max="15880" width="8" customWidth="1"/>
    <col min="15881" max="15881" width="21.42578125" customWidth="1"/>
    <col min="15882" max="15882" width="71.42578125" customWidth="1"/>
    <col min="16129" max="16135" width="0" hidden="1" customWidth="1"/>
    <col min="16136" max="16136" width="8" customWidth="1"/>
    <col min="16137" max="16137" width="21.42578125" customWidth="1"/>
    <col min="16138" max="16138" width="71.42578125" customWidth="1"/>
  </cols>
  <sheetData>
    <row r="1" spans="1:10" ht="14.25" x14ac:dyDescent="0.2">
      <c r="A1" s="88"/>
      <c r="B1" s="88"/>
      <c r="C1" s="88"/>
      <c r="D1" s="88"/>
      <c r="E1" s="88"/>
      <c r="F1" s="88"/>
      <c r="G1" s="88"/>
      <c r="H1" s="88"/>
      <c r="I1" s="89"/>
      <c r="J1" s="90" t="s">
        <v>184</v>
      </c>
    </row>
    <row r="2" spans="1:10" ht="14.25" x14ac:dyDescent="0.2">
      <c r="A2" s="88"/>
      <c r="B2" s="88"/>
      <c r="C2" s="88"/>
      <c r="D2" s="88"/>
      <c r="E2" s="88"/>
      <c r="F2" s="88"/>
      <c r="G2" s="88"/>
      <c r="H2" s="88"/>
      <c r="I2" s="89"/>
      <c r="J2" s="90" t="s">
        <v>131</v>
      </c>
    </row>
    <row r="3" spans="1:10" ht="14.25" x14ac:dyDescent="0.2">
      <c r="A3" s="88"/>
      <c r="B3" s="88"/>
      <c r="C3" s="88"/>
      <c r="D3" s="88"/>
      <c r="E3" s="88"/>
      <c r="F3" s="88"/>
      <c r="G3" s="88"/>
      <c r="H3" s="88"/>
      <c r="I3" s="89"/>
      <c r="J3" s="90" t="s">
        <v>573</v>
      </c>
    </row>
    <row r="4" spans="1:10" ht="14.25" x14ac:dyDescent="0.2">
      <c r="A4" s="88"/>
      <c r="B4" s="88"/>
      <c r="C4" s="88"/>
      <c r="D4" s="88"/>
      <c r="E4" s="88"/>
      <c r="F4" s="88"/>
      <c r="G4" s="88"/>
      <c r="H4" s="88"/>
      <c r="I4" s="89"/>
      <c r="J4" s="91"/>
    </row>
    <row r="5" spans="1:10" ht="15.75" x14ac:dyDescent="0.25">
      <c r="A5" s="215" t="s">
        <v>154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36.75" customHeight="1" x14ac:dyDescent="0.25">
      <c r="A6" s="216" t="s">
        <v>471</v>
      </c>
      <c r="B6" s="216"/>
      <c r="C6" s="216"/>
      <c r="D6" s="216"/>
      <c r="E6" s="216"/>
      <c r="F6" s="216"/>
      <c r="G6" s="216"/>
      <c r="H6" s="216"/>
      <c r="I6" s="216"/>
      <c r="J6" s="216"/>
    </row>
    <row r="7" spans="1:10" ht="25.5" customHeight="1" x14ac:dyDescent="0.2">
      <c r="A7" s="217" t="s">
        <v>155</v>
      </c>
      <c r="B7" s="218"/>
      <c r="C7" s="218"/>
      <c r="D7" s="218"/>
      <c r="E7" s="218"/>
      <c r="F7" s="218"/>
      <c r="G7" s="218"/>
      <c r="H7" s="219"/>
      <c r="I7" s="223" t="s">
        <v>14</v>
      </c>
      <c r="J7" s="224" t="s">
        <v>100</v>
      </c>
    </row>
    <row r="8" spans="1:10" ht="18.75" customHeight="1" x14ac:dyDescent="0.2">
      <c r="A8" s="220"/>
      <c r="B8" s="221"/>
      <c r="C8" s="221"/>
      <c r="D8" s="221"/>
      <c r="E8" s="221"/>
      <c r="F8" s="221"/>
      <c r="G8" s="221"/>
      <c r="H8" s="222"/>
      <c r="I8" s="223"/>
      <c r="J8" s="224"/>
    </row>
    <row r="9" spans="1:10" ht="14.25" x14ac:dyDescent="0.2">
      <c r="A9" s="209" t="s">
        <v>153</v>
      </c>
      <c r="B9" s="212" t="s">
        <v>156</v>
      </c>
      <c r="C9" s="92"/>
      <c r="D9" s="92"/>
      <c r="E9" s="92"/>
      <c r="F9" s="92"/>
      <c r="G9" s="92"/>
      <c r="H9" s="93">
        <v>911</v>
      </c>
      <c r="I9" s="94"/>
      <c r="J9" s="95" t="s">
        <v>157</v>
      </c>
    </row>
    <row r="10" spans="1:10" ht="42.75" x14ac:dyDescent="0.2">
      <c r="A10" s="210"/>
      <c r="B10" s="213"/>
      <c r="C10" s="96"/>
      <c r="D10" s="96"/>
      <c r="E10" s="96"/>
      <c r="F10" s="96"/>
      <c r="G10" s="96"/>
      <c r="H10" s="93">
        <v>911</v>
      </c>
      <c r="I10" s="97" t="s">
        <v>15</v>
      </c>
      <c r="J10" s="98" t="s">
        <v>16</v>
      </c>
    </row>
    <row r="11" spans="1:10" ht="42.75" x14ac:dyDescent="0.2">
      <c r="A11" s="210"/>
      <c r="B11" s="213"/>
      <c r="C11" s="96"/>
      <c r="D11" s="96"/>
      <c r="E11" s="96"/>
      <c r="F11" s="96"/>
      <c r="G11" s="96"/>
      <c r="H11" s="93">
        <v>911</v>
      </c>
      <c r="I11" s="97" t="s">
        <v>17</v>
      </c>
      <c r="J11" s="98" t="s">
        <v>18</v>
      </c>
    </row>
    <row r="12" spans="1:10" ht="20.25" customHeight="1" x14ac:dyDescent="0.2">
      <c r="A12" s="210"/>
      <c r="B12" s="213"/>
      <c r="C12" s="96"/>
      <c r="D12" s="96"/>
      <c r="E12" s="96"/>
      <c r="F12" s="96"/>
      <c r="G12" s="96"/>
      <c r="H12" s="93">
        <v>911</v>
      </c>
      <c r="I12" s="99" t="s">
        <v>19</v>
      </c>
      <c r="J12" s="98" t="s">
        <v>20</v>
      </c>
    </row>
    <row r="13" spans="1:10" ht="21" customHeight="1" x14ac:dyDescent="0.2">
      <c r="A13" s="211"/>
      <c r="B13" s="214"/>
      <c r="C13" s="100"/>
      <c r="D13" s="100"/>
      <c r="E13" s="100"/>
      <c r="F13" s="100"/>
      <c r="G13" s="100"/>
      <c r="H13" s="93">
        <v>911</v>
      </c>
      <c r="I13" s="99" t="s">
        <v>21</v>
      </c>
      <c r="J13" s="98" t="s">
        <v>22</v>
      </c>
    </row>
  </sheetData>
  <mergeCells count="7">
    <mergeCell ref="A9:A13"/>
    <mergeCell ref="B9:B13"/>
    <mergeCell ref="A5:J5"/>
    <mergeCell ref="A6:J6"/>
    <mergeCell ref="A7:H8"/>
    <mergeCell ref="I7:I8"/>
    <mergeCell ref="J7:J8"/>
  </mergeCells>
  <pageMargins left="0.95" right="0.22" top="0.64" bottom="1" header="0.5" footer="0.5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16" workbookViewId="0">
      <selection activeCell="M13" sqref="M13"/>
    </sheetView>
  </sheetViews>
  <sheetFormatPr defaultRowHeight="12.75" x14ac:dyDescent="0.2"/>
  <cols>
    <col min="1" max="1" width="3.5703125" style="9" customWidth="1"/>
    <col min="2" max="2" width="43.85546875" style="9" customWidth="1"/>
    <col min="3" max="3" width="4" style="9" customWidth="1"/>
    <col min="4" max="4" width="2.42578125" style="9" customWidth="1"/>
    <col min="5" max="5" width="5.28515625" style="9" customWidth="1"/>
    <col min="6" max="6" width="5.7109375" style="9" customWidth="1"/>
    <col min="7" max="7" width="5.85546875" style="9" customWidth="1"/>
    <col min="8" max="8" width="6.28515625" style="9" customWidth="1"/>
    <col min="9" max="9" width="9.42578125" style="9" customWidth="1"/>
    <col min="10" max="10" width="18.42578125" style="138" customWidth="1"/>
    <col min="11" max="16384" width="9.140625" style="9"/>
  </cols>
  <sheetData>
    <row r="1" spans="1:11" ht="39" customHeight="1" x14ac:dyDescent="0.2">
      <c r="A1" s="205" t="s">
        <v>575</v>
      </c>
      <c r="B1" s="205"/>
      <c r="C1" s="205"/>
      <c r="D1" s="205"/>
      <c r="E1" s="205"/>
      <c r="F1" s="205"/>
      <c r="G1" s="205"/>
      <c r="H1" s="205"/>
      <c r="I1" s="205"/>
      <c r="J1" s="225"/>
    </row>
    <row r="2" spans="1:11" ht="16.5" customHeight="1" x14ac:dyDescent="0.3">
      <c r="A2" s="226" t="s">
        <v>472</v>
      </c>
      <c r="B2" s="226"/>
      <c r="C2" s="226"/>
      <c r="D2" s="226"/>
      <c r="E2" s="226"/>
      <c r="F2" s="226"/>
      <c r="G2" s="226"/>
      <c r="H2" s="226"/>
      <c r="I2" s="226"/>
    </row>
    <row r="3" spans="1:11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11" ht="12.75" customHeight="1" x14ac:dyDescent="0.2">
      <c r="A4" s="227" t="s">
        <v>411</v>
      </c>
      <c r="B4" s="227" t="s">
        <v>23</v>
      </c>
      <c r="C4" s="228" t="s">
        <v>24</v>
      </c>
      <c r="D4" s="228"/>
      <c r="E4" s="228"/>
      <c r="F4" s="228"/>
      <c r="G4" s="228"/>
      <c r="H4" s="228"/>
      <c r="I4" s="228"/>
      <c r="J4" s="229" t="s">
        <v>365</v>
      </c>
    </row>
    <row r="5" spans="1:11" ht="8.25" customHeight="1" x14ac:dyDescent="0.2">
      <c r="A5" s="227"/>
      <c r="B5" s="227"/>
      <c r="C5" s="228"/>
      <c r="D5" s="228"/>
      <c r="E5" s="228"/>
      <c r="F5" s="228"/>
      <c r="G5" s="228"/>
      <c r="H5" s="228"/>
      <c r="I5" s="228"/>
      <c r="J5" s="229"/>
    </row>
    <row r="6" spans="1:11" ht="120" customHeight="1" x14ac:dyDescent="0.2">
      <c r="A6" s="227"/>
      <c r="B6" s="227"/>
      <c r="C6" s="11" t="s">
        <v>25</v>
      </c>
      <c r="D6" s="11" t="s">
        <v>26</v>
      </c>
      <c r="E6" s="11" t="s">
        <v>27</v>
      </c>
      <c r="F6" s="12" t="s">
        <v>28</v>
      </c>
      <c r="G6" s="11" t="s">
        <v>29</v>
      </c>
      <c r="H6" s="11" t="s">
        <v>30</v>
      </c>
      <c r="I6" s="12" t="s">
        <v>31</v>
      </c>
      <c r="J6" s="229"/>
    </row>
    <row r="7" spans="1:11" x14ac:dyDescent="0.2">
      <c r="A7" s="13">
        <v>1</v>
      </c>
      <c r="B7" s="13">
        <v>2</v>
      </c>
      <c r="C7" s="14" t="s">
        <v>33</v>
      </c>
      <c r="D7" s="14" t="s">
        <v>34</v>
      </c>
      <c r="E7" s="14" t="s">
        <v>35</v>
      </c>
      <c r="F7" s="15" t="s">
        <v>36</v>
      </c>
      <c r="G7" s="14" t="s">
        <v>37</v>
      </c>
      <c r="H7" s="14" t="s">
        <v>38</v>
      </c>
      <c r="I7" s="15" t="s">
        <v>193</v>
      </c>
      <c r="J7" s="139" t="s">
        <v>39</v>
      </c>
    </row>
    <row r="8" spans="1:11" x14ac:dyDescent="0.2">
      <c r="A8" s="101">
        <v>1</v>
      </c>
      <c r="B8" s="17" t="s">
        <v>42</v>
      </c>
      <c r="C8" s="18" t="s">
        <v>43</v>
      </c>
      <c r="D8" s="18" t="s">
        <v>412</v>
      </c>
      <c r="E8" s="18" t="s">
        <v>46</v>
      </c>
      <c r="F8" s="18" t="s">
        <v>45</v>
      </c>
      <c r="G8" s="19" t="s">
        <v>46</v>
      </c>
      <c r="H8" s="18" t="s">
        <v>47</v>
      </c>
      <c r="I8" s="19" t="s">
        <v>43</v>
      </c>
      <c r="J8" s="140">
        <f>J9+J33</f>
        <v>8770210</v>
      </c>
    </row>
    <row r="9" spans="1:11" x14ac:dyDescent="0.2">
      <c r="A9" s="102">
        <v>2</v>
      </c>
      <c r="B9" s="21" t="s">
        <v>48</v>
      </c>
      <c r="C9" s="22" t="s">
        <v>43</v>
      </c>
      <c r="D9" s="22" t="s">
        <v>49</v>
      </c>
      <c r="E9" s="22" t="s">
        <v>46</v>
      </c>
      <c r="F9" s="22" t="s">
        <v>45</v>
      </c>
      <c r="G9" s="22" t="s">
        <v>46</v>
      </c>
      <c r="H9" s="22" t="s">
        <v>47</v>
      </c>
      <c r="I9" s="22" t="s">
        <v>43</v>
      </c>
      <c r="J9" s="34">
        <f>J10+J18+J24+J29+J13</f>
        <v>1026492</v>
      </c>
    </row>
    <row r="10" spans="1:11" x14ac:dyDescent="0.2">
      <c r="A10" s="103">
        <v>3</v>
      </c>
      <c r="B10" s="24" t="s">
        <v>50</v>
      </c>
      <c r="C10" s="22" t="s">
        <v>58</v>
      </c>
      <c r="D10" s="22" t="s">
        <v>49</v>
      </c>
      <c r="E10" s="22" t="s">
        <v>52</v>
      </c>
      <c r="F10" s="22" t="s">
        <v>45</v>
      </c>
      <c r="G10" s="22" t="s">
        <v>46</v>
      </c>
      <c r="H10" s="22" t="s">
        <v>47</v>
      </c>
      <c r="I10" s="22" t="s">
        <v>43</v>
      </c>
      <c r="J10" s="34">
        <f>J11</f>
        <v>197992</v>
      </c>
    </row>
    <row r="11" spans="1:11" x14ac:dyDescent="0.2">
      <c r="A11" s="103">
        <v>4</v>
      </c>
      <c r="B11" s="24" t="s">
        <v>53</v>
      </c>
      <c r="C11" s="22" t="s">
        <v>58</v>
      </c>
      <c r="D11" s="22" t="s">
        <v>49</v>
      </c>
      <c r="E11" s="22" t="s">
        <v>52</v>
      </c>
      <c r="F11" s="22" t="s">
        <v>54</v>
      </c>
      <c r="G11" s="22" t="s">
        <v>52</v>
      </c>
      <c r="H11" s="22" t="s">
        <v>47</v>
      </c>
      <c r="I11" s="22" t="s">
        <v>55</v>
      </c>
      <c r="J11" s="34">
        <f>J12</f>
        <v>197992</v>
      </c>
    </row>
    <row r="12" spans="1:11" ht="78.75" x14ac:dyDescent="0.2">
      <c r="A12" s="104">
        <v>5</v>
      </c>
      <c r="B12" s="25" t="s">
        <v>413</v>
      </c>
      <c r="C12" s="26" t="s">
        <v>58</v>
      </c>
      <c r="D12" s="26" t="s">
        <v>49</v>
      </c>
      <c r="E12" s="26" t="s">
        <v>52</v>
      </c>
      <c r="F12" s="26" t="s">
        <v>56</v>
      </c>
      <c r="G12" s="26" t="s">
        <v>52</v>
      </c>
      <c r="H12" s="26" t="s">
        <v>187</v>
      </c>
      <c r="I12" s="26" t="s">
        <v>55</v>
      </c>
      <c r="J12" s="37">
        <v>197992</v>
      </c>
    </row>
    <row r="13" spans="1:11" ht="21" x14ac:dyDescent="0.2">
      <c r="A13" s="105">
        <v>6</v>
      </c>
      <c r="B13" s="28" t="s">
        <v>57</v>
      </c>
      <c r="C13" s="22" t="s">
        <v>58</v>
      </c>
      <c r="D13" s="22" t="s">
        <v>49</v>
      </c>
      <c r="E13" s="22" t="s">
        <v>59</v>
      </c>
      <c r="F13" s="22" t="s">
        <v>54</v>
      </c>
      <c r="G13" s="22" t="s">
        <v>52</v>
      </c>
      <c r="H13" s="22" t="s">
        <v>47</v>
      </c>
      <c r="I13" s="22" t="s">
        <v>55</v>
      </c>
      <c r="J13" s="34">
        <f>SUM(J14:J17)</f>
        <v>95000</v>
      </c>
      <c r="K13" s="111"/>
    </row>
    <row r="14" spans="1:11" s="138" customFormat="1" ht="56.25" x14ac:dyDescent="0.2">
      <c r="A14" s="146">
        <v>7</v>
      </c>
      <c r="B14" s="147" t="s">
        <v>61</v>
      </c>
      <c r="C14" s="33" t="s">
        <v>58</v>
      </c>
      <c r="D14" s="33" t="s">
        <v>49</v>
      </c>
      <c r="E14" s="33" t="s">
        <v>59</v>
      </c>
      <c r="F14" s="33" t="s">
        <v>62</v>
      </c>
      <c r="G14" s="33" t="s">
        <v>52</v>
      </c>
      <c r="H14" s="33" t="s">
        <v>47</v>
      </c>
      <c r="I14" s="33" t="s">
        <v>55</v>
      </c>
      <c r="J14" s="37">
        <v>34400</v>
      </c>
    </row>
    <row r="15" spans="1:11" s="138" customFormat="1" ht="67.5" x14ac:dyDescent="0.2">
      <c r="A15" s="146">
        <v>8</v>
      </c>
      <c r="B15" s="147" t="s">
        <v>63</v>
      </c>
      <c r="C15" s="33" t="s">
        <v>58</v>
      </c>
      <c r="D15" s="33" t="s">
        <v>49</v>
      </c>
      <c r="E15" s="33" t="s">
        <v>59</v>
      </c>
      <c r="F15" s="33" t="s">
        <v>64</v>
      </c>
      <c r="G15" s="33" t="s">
        <v>52</v>
      </c>
      <c r="H15" s="33" t="s">
        <v>47</v>
      </c>
      <c r="I15" s="33" t="s">
        <v>55</v>
      </c>
      <c r="J15" s="37">
        <v>200</v>
      </c>
    </row>
    <row r="16" spans="1:11" s="138" customFormat="1" ht="67.5" x14ac:dyDescent="0.2">
      <c r="A16" s="146">
        <v>9</v>
      </c>
      <c r="B16" s="147" t="s">
        <v>489</v>
      </c>
      <c r="C16" s="33" t="s">
        <v>58</v>
      </c>
      <c r="D16" s="33" t="s">
        <v>49</v>
      </c>
      <c r="E16" s="33" t="s">
        <v>59</v>
      </c>
      <c r="F16" s="33" t="s">
        <v>66</v>
      </c>
      <c r="G16" s="33" t="s">
        <v>52</v>
      </c>
      <c r="H16" s="33" t="s">
        <v>47</v>
      </c>
      <c r="I16" s="33" t="s">
        <v>55</v>
      </c>
      <c r="J16" s="37">
        <v>66700</v>
      </c>
    </row>
    <row r="17" spans="1:10" ht="56.25" x14ac:dyDescent="0.2">
      <c r="A17" s="104">
        <v>10</v>
      </c>
      <c r="B17" s="25" t="s">
        <v>490</v>
      </c>
      <c r="C17" s="22" t="s">
        <v>58</v>
      </c>
      <c r="D17" s="22" t="s">
        <v>49</v>
      </c>
      <c r="E17" s="22" t="s">
        <v>59</v>
      </c>
      <c r="F17" s="22" t="s">
        <v>68</v>
      </c>
      <c r="G17" s="22" t="s">
        <v>52</v>
      </c>
      <c r="H17" s="22" t="s">
        <v>47</v>
      </c>
      <c r="I17" s="22" t="s">
        <v>55</v>
      </c>
      <c r="J17" s="37">
        <v>-6300</v>
      </c>
    </row>
    <row r="18" spans="1:10" x14ac:dyDescent="0.2">
      <c r="A18" s="103">
        <v>11</v>
      </c>
      <c r="B18" s="24" t="s">
        <v>70</v>
      </c>
      <c r="C18" s="22" t="s">
        <v>51</v>
      </c>
      <c r="D18" s="22" t="s">
        <v>49</v>
      </c>
      <c r="E18" s="22" t="s">
        <v>71</v>
      </c>
      <c r="F18" s="29" t="s">
        <v>45</v>
      </c>
      <c r="G18" s="22" t="s">
        <v>46</v>
      </c>
      <c r="H18" s="22" t="s">
        <v>47</v>
      </c>
      <c r="I18" s="22" t="s">
        <v>43</v>
      </c>
      <c r="J18" s="34">
        <f>J21+J19</f>
        <v>224000</v>
      </c>
    </row>
    <row r="19" spans="1:10" x14ac:dyDescent="0.2">
      <c r="A19" s="103">
        <v>12</v>
      </c>
      <c r="B19" s="24" t="s">
        <v>72</v>
      </c>
      <c r="C19" s="22" t="s">
        <v>51</v>
      </c>
      <c r="D19" s="22" t="s">
        <v>49</v>
      </c>
      <c r="E19" s="22" t="s">
        <v>71</v>
      </c>
      <c r="F19" s="29" t="s">
        <v>73</v>
      </c>
      <c r="G19" s="22" t="s">
        <v>46</v>
      </c>
      <c r="H19" s="22" t="s">
        <v>47</v>
      </c>
      <c r="I19" s="22" t="s">
        <v>55</v>
      </c>
      <c r="J19" s="34">
        <f>J20</f>
        <v>38000</v>
      </c>
    </row>
    <row r="20" spans="1:10" ht="56.25" x14ac:dyDescent="0.2">
      <c r="A20" s="106">
        <v>13</v>
      </c>
      <c r="B20" s="30" t="s">
        <v>414</v>
      </c>
      <c r="C20" s="26" t="s">
        <v>51</v>
      </c>
      <c r="D20" s="26" t="s">
        <v>49</v>
      </c>
      <c r="E20" s="26" t="s">
        <v>71</v>
      </c>
      <c r="F20" s="31" t="s">
        <v>74</v>
      </c>
      <c r="G20" s="26" t="s">
        <v>39</v>
      </c>
      <c r="H20" s="26" t="s">
        <v>187</v>
      </c>
      <c r="I20" s="26" t="s">
        <v>55</v>
      </c>
      <c r="J20" s="37">
        <v>38000</v>
      </c>
    </row>
    <row r="21" spans="1:10" x14ac:dyDescent="0.2">
      <c r="A21" s="103">
        <v>14</v>
      </c>
      <c r="B21" s="24" t="s">
        <v>75</v>
      </c>
      <c r="C21" s="22" t="s">
        <v>51</v>
      </c>
      <c r="D21" s="22" t="s">
        <v>49</v>
      </c>
      <c r="E21" s="22" t="s">
        <v>71</v>
      </c>
      <c r="F21" s="29" t="s">
        <v>76</v>
      </c>
      <c r="G21" s="22" t="s">
        <v>46</v>
      </c>
      <c r="H21" s="22" t="s">
        <v>47</v>
      </c>
      <c r="I21" s="22" t="s">
        <v>55</v>
      </c>
      <c r="J21" s="34">
        <f>J22+J23</f>
        <v>186000</v>
      </c>
    </row>
    <row r="22" spans="1:10" ht="45" x14ac:dyDescent="0.2">
      <c r="A22" s="106">
        <v>15</v>
      </c>
      <c r="B22" s="30" t="s">
        <v>415</v>
      </c>
      <c r="C22" s="26" t="s">
        <v>51</v>
      </c>
      <c r="D22" s="26" t="s">
        <v>49</v>
      </c>
      <c r="E22" s="26" t="s">
        <v>71</v>
      </c>
      <c r="F22" s="31" t="s">
        <v>416</v>
      </c>
      <c r="G22" s="26" t="s">
        <v>39</v>
      </c>
      <c r="H22" s="26" t="s">
        <v>187</v>
      </c>
      <c r="I22" s="26" t="s">
        <v>55</v>
      </c>
      <c r="J22" s="37">
        <v>172000</v>
      </c>
    </row>
    <row r="23" spans="1:10" ht="45" x14ac:dyDescent="0.2">
      <c r="A23" s="106">
        <v>16</v>
      </c>
      <c r="B23" s="30" t="s">
        <v>417</v>
      </c>
      <c r="C23" s="26" t="s">
        <v>51</v>
      </c>
      <c r="D23" s="26" t="s">
        <v>49</v>
      </c>
      <c r="E23" s="26" t="s">
        <v>71</v>
      </c>
      <c r="F23" s="31" t="s">
        <v>418</v>
      </c>
      <c r="G23" s="26" t="s">
        <v>39</v>
      </c>
      <c r="H23" s="26" t="s">
        <v>187</v>
      </c>
      <c r="I23" s="26" t="s">
        <v>55</v>
      </c>
      <c r="J23" s="37">
        <v>14000</v>
      </c>
    </row>
    <row r="24" spans="1:10" x14ac:dyDescent="0.2">
      <c r="A24" s="103">
        <v>17</v>
      </c>
      <c r="B24" s="24" t="s">
        <v>77</v>
      </c>
      <c r="C24" s="22" t="s">
        <v>6</v>
      </c>
      <c r="D24" s="22" t="s">
        <v>49</v>
      </c>
      <c r="E24" s="22" t="s">
        <v>78</v>
      </c>
      <c r="F24" s="22" t="s">
        <v>45</v>
      </c>
      <c r="G24" s="22" t="s">
        <v>46</v>
      </c>
      <c r="H24" s="22" t="s">
        <v>47</v>
      </c>
      <c r="I24" s="22" t="s">
        <v>43</v>
      </c>
      <c r="J24" s="34">
        <f>J25+J27</f>
        <v>28900</v>
      </c>
    </row>
    <row r="25" spans="1:10" ht="42.75" x14ac:dyDescent="0.2">
      <c r="A25" s="107">
        <v>18</v>
      </c>
      <c r="B25" s="32" t="s">
        <v>79</v>
      </c>
      <c r="C25" s="33" t="s">
        <v>6</v>
      </c>
      <c r="D25" s="33" t="s">
        <v>49</v>
      </c>
      <c r="E25" s="33" t="s">
        <v>78</v>
      </c>
      <c r="F25" s="33" t="s">
        <v>80</v>
      </c>
      <c r="G25" s="33" t="s">
        <v>52</v>
      </c>
      <c r="H25" s="33" t="s">
        <v>47</v>
      </c>
      <c r="I25" s="33" t="s">
        <v>55</v>
      </c>
      <c r="J25" s="34">
        <f>J26</f>
        <v>28700</v>
      </c>
    </row>
    <row r="26" spans="1:10" ht="56.25" x14ac:dyDescent="0.2">
      <c r="A26" s="108">
        <v>19</v>
      </c>
      <c r="B26" s="35" t="s">
        <v>81</v>
      </c>
      <c r="C26" s="36" t="s">
        <v>6</v>
      </c>
      <c r="D26" s="36" t="s">
        <v>49</v>
      </c>
      <c r="E26" s="36" t="s">
        <v>78</v>
      </c>
      <c r="F26" s="36" t="s">
        <v>82</v>
      </c>
      <c r="G26" s="36" t="s">
        <v>52</v>
      </c>
      <c r="H26" s="36" t="s">
        <v>47</v>
      </c>
      <c r="I26" s="36" t="s">
        <v>55</v>
      </c>
      <c r="J26" s="37">
        <v>28700</v>
      </c>
    </row>
    <row r="27" spans="1:10" ht="32.25" x14ac:dyDescent="0.2">
      <c r="A27" s="107">
        <v>20</v>
      </c>
      <c r="B27" s="32" t="s">
        <v>83</v>
      </c>
      <c r="C27" s="33" t="s">
        <v>6</v>
      </c>
      <c r="D27" s="33" t="s">
        <v>49</v>
      </c>
      <c r="E27" s="33" t="s">
        <v>78</v>
      </c>
      <c r="F27" s="33" t="s">
        <v>84</v>
      </c>
      <c r="G27" s="33" t="s">
        <v>52</v>
      </c>
      <c r="H27" s="33" t="s">
        <v>47</v>
      </c>
      <c r="I27" s="33" t="s">
        <v>55</v>
      </c>
      <c r="J27" s="34">
        <f>J28</f>
        <v>200</v>
      </c>
    </row>
    <row r="28" spans="1:10" ht="55.5" customHeight="1" x14ac:dyDescent="0.2">
      <c r="A28" s="108">
        <v>21</v>
      </c>
      <c r="B28" s="35" t="s">
        <v>7</v>
      </c>
      <c r="C28" s="36" t="s">
        <v>6</v>
      </c>
      <c r="D28" s="36" t="s">
        <v>49</v>
      </c>
      <c r="E28" s="36" t="s">
        <v>78</v>
      </c>
      <c r="F28" s="36" t="s">
        <v>85</v>
      </c>
      <c r="G28" s="36" t="s">
        <v>52</v>
      </c>
      <c r="H28" s="36" t="s">
        <v>47</v>
      </c>
      <c r="I28" s="36" t="s">
        <v>55</v>
      </c>
      <c r="J28" s="37">
        <v>200</v>
      </c>
    </row>
    <row r="29" spans="1:10" ht="32.25" x14ac:dyDescent="0.2">
      <c r="A29" s="103">
        <v>22</v>
      </c>
      <c r="B29" s="24" t="s">
        <v>86</v>
      </c>
      <c r="C29" s="22" t="s">
        <v>6</v>
      </c>
      <c r="D29" s="22" t="s">
        <v>49</v>
      </c>
      <c r="E29" s="22" t="s">
        <v>40</v>
      </c>
      <c r="F29" s="29" t="s">
        <v>45</v>
      </c>
      <c r="G29" s="22" t="s">
        <v>46</v>
      </c>
      <c r="H29" s="22" t="s">
        <v>47</v>
      </c>
      <c r="I29" s="22" t="s">
        <v>43</v>
      </c>
      <c r="J29" s="34">
        <f>J30</f>
        <v>480600</v>
      </c>
    </row>
    <row r="30" spans="1:10" ht="66.75" customHeight="1" x14ac:dyDescent="0.2">
      <c r="A30" s="103">
        <v>23</v>
      </c>
      <c r="B30" s="24" t="s">
        <v>87</v>
      </c>
      <c r="C30" s="22" t="s">
        <v>6</v>
      </c>
      <c r="D30" s="22" t="s">
        <v>49</v>
      </c>
      <c r="E30" s="22" t="s">
        <v>40</v>
      </c>
      <c r="F30" s="29" t="s">
        <v>88</v>
      </c>
      <c r="G30" s="22" t="s">
        <v>46</v>
      </c>
      <c r="H30" s="22" t="s">
        <v>47</v>
      </c>
      <c r="I30" s="22" t="s">
        <v>89</v>
      </c>
      <c r="J30" s="34">
        <f>J31</f>
        <v>480600</v>
      </c>
    </row>
    <row r="31" spans="1:10" ht="63.75" x14ac:dyDescent="0.2">
      <c r="A31" s="103">
        <v>24</v>
      </c>
      <c r="B31" s="24" t="s">
        <v>90</v>
      </c>
      <c r="C31" s="22" t="s">
        <v>6</v>
      </c>
      <c r="D31" s="22" t="s">
        <v>49</v>
      </c>
      <c r="E31" s="22" t="s">
        <v>40</v>
      </c>
      <c r="F31" s="29" t="s">
        <v>91</v>
      </c>
      <c r="G31" s="22" t="s">
        <v>46</v>
      </c>
      <c r="H31" s="22" t="s">
        <v>47</v>
      </c>
      <c r="I31" s="22" t="s">
        <v>89</v>
      </c>
      <c r="J31" s="34">
        <f>J32</f>
        <v>480600</v>
      </c>
    </row>
    <row r="32" spans="1:10" ht="56.25" x14ac:dyDescent="0.2">
      <c r="A32" s="106">
        <v>25</v>
      </c>
      <c r="B32" s="30" t="s">
        <v>419</v>
      </c>
      <c r="C32" s="26" t="s">
        <v>6</v>
      </c>
      <c r="D32" s="26" t="s">
        <v>49</v>
      </c>
      <c r="E32" s="26" t="s">
        <v>40</v>
      </c>
      <c r="F32" s="31" t="s">
        <v>92</v>
      </c>
      <c r="G32" s="26" t="s">
        <v>39</v>
      </c>
      <c r="H32" s="26" t="s">
        <v>47</v>
      </c>
      <c r="I32" s="26" t="s">
        <v>89</v>
      </c>
      <c r="J32" s="37">
        <v>480600</v>
      </c>
    </row>
    <row r="33" spans="1:10" x14ac:dyDescent="0.2">
      <c r="A33" s="102">
        <v>26</v>
      </c>
      <c r="B33" s="21" t="s">
        <v>93</v>
      </c>
      <c r="C33" s="22" t="s">
        <v>6</v>
      </c>
      <c r="D33" s="22" t="s">
        <v>32</v>
      </c>
      <c r="E33" s="22" t="s">
        <v>46</v>
      </c>
      <c r="F33" s="29" t="s">
        <v>45</v>
      </c>
      <c r="G33" s="22" t="s">
        <v>46</v>
      </c>
      <c r="H33" s="22" t="s">
        <v>47</v>
      </c>
      <c r="I33" s="22" t="s">
        <v>43</v>
      </c>
      <c r="J33" s="34">
        <f>J34+J37+J39</f>
        <v>7743718</v>
      </c>
    </row>
    <row r="34" spans="1:10" ht="21.75" x14ac:dyDescent="0.2">
      <c r="A34" s="103">
        <v>27</v>
      </c>
      <c r="B34" s="24" t="s">
        <v>94</v>
      </c>
      <c r="C34" s="22" t="s">
        <v>6</v>
      </c>
      <c r="D34" s="22" t="s">
        <v>32</v>
      </c>
      <c r="E34" s="22" t="s">
        <v>95</v>
      </c>
      <c r="F34" s="29" t="s">
        <v>45</v>
      </c>
      <c r="G34" s="22" t="s">
        <v>46</v>
      </c>
      <c r="H34" s="22" t="s">
        <v>47</v>
      </c>
      <c r="I34" s="22" t="s">
        <v>43</v>
      </c>
      <c r="J34" s="34">
        <f>J35+J36</f>
        <v>7237300</v>
      </c>
    </row>
    <row r="35" spans="1:10" ht="33" customHeight="1" x14ac:dyDescent="0.2">
      <c r="A35" s="106">
        <v>28</v>
      </c>
      <c r="B35" s="30" t="s">
        <v>420</v>
      </c>
      <c r="C35" s="26" t="s">
        <v>6</v>
      </c>
      <c r="D35" s="26" t="s">
        <v>32</v>
      </c>
      <c r="E35" s="26" t="s">
        <v>95</v>
      </c>
      <c r="F35" s="31" t="s">
        <v>421</v>
      </c>
      <c r="G35" s="26" t="s">
        <v>46</v>
      </c>
      <c r="H35" s="26" t="s">
        <v>422</v>
      </c>
      <c r="I35" s="26" t="s">
        <v>96</v>
      </c>
      <c r="J35" s="37">
        <v>1876500</v>
      </c>
    </row>
    <row r="36" spans="1:10" s="41" customFormat="1" ht="33.75" x14ac:dyDescent="0.2">
      <c r="A36" s="106">
        <v>29</v>
      </c>
      <c r="B36" s="30" t="s">
        <v>423</v>
      </c>
      <c r="C36" s="26" t="s">
        <v>6</v>
      </c>
      <c r="D36" s="26" t="s">
        <v>32</v>
      </c>
      <c r="E36" s="26" t="s">
        <v>95</v>
      </c>
      <c r="F36" s="31" t="s">
        <v>421</v>
      </c>
      <c r="G36" s="26" t="s">
        <v>39</v>
      </c>
      <c r="H36" s="26" t="s">
        <v>424</v>
      </c>
      <c r="I36" s="26" t="s">
        <v>96</v>
      </c>
      <c r="J36" s="37">
        <v>5360800</v>
      </c>
    </row>
    <row r="37" spans="1:10" ht="21.75" x14ac:dyDescent="0.2">
      <c r="A37" s="103">
        <v>30</v>
      </c>
      <c r="B37" s="24" t="s">
        <v>97</v>
      </c>
      <c r="C37" s="38" t="s">
        <v>6</v>
      </c>
      <c r="D37" s="38" t="s">
        <v>32</v>
      </c>
      <c r="E37" s="38" t="s">
        <v>95</v>
      </c>
      <c r="F37" s="39" t="s">
        <v>69</v>
      </c>
      <c r="G37" s="38" t="s">
        <v>46</v>
      </c>
      <c r="H37" s="38" t="s">
        <v>47</v>
      </c>
      <c r="I37" s="38" t="s">
        <v>96</v>
      </c>
      <c r="J37" s="34">
        <f>J38</f>
        <v>341320</v>
      </c>
    </row>
    <row r="38" spans="1:10" ht="32.25" customHeight="1" x14ac:dyDescent="0.2">
      <c r="A38" s="106">
        <v>31</v>
      </c>
      <c r="B38" s="30" t="s">
        <v>425</v>
      </c>
      <c r="C38" s="42" t="s">
        <v>6</v>
      </c>
      <c r="D38" s="42" t="s">
        <v>32</v>
      </c>
      <c r="E38" s="42" t="s">
        <v>95</v>
      </c>
      <c r="F38" s="43" t="s">
        <v>426</v>
      </c>
      <c r="G38" s="42" t="s">
        <v>39</v>
      </c>
      <c r="H38" s="42" t="s">
        <v>47</v>
      </c>
      <c r="I38" s="42" t="s">
        <v>96</v>
      </c>
      <c r="J38" s="37">
        <v>341320</v>
      </c>
    </row>
    <row r="39" spans="1:10" x14ac:dyDescent="0.2">
      <c r="A39" s="103">
        <v>32</v>
      </c>
      <c r="B39" s="24" t="s">
        <v>98</v>
      </c>
      <c r="C39" s="38" t="s">
        <v>6</v>
      </c>
      <c r="D39" s="38" t="s">
        <v>32</v>
      </c>
      <c r="E39" s="38" t="s">
        <v>95</v>
      </c>
      <c r="F39" s="39" t="s">
        <v>427</v>
      </c>
      <c r="G39" s="38" t="s">
        <v>46</v>
      </c>
      <c r="H39" s="38" t="s">
        <v>47</v>
      </c>
      <c r="I39" s="38" t="s">
        <v>96</v>
      </c>
      <c r="J39" s="34">
        <f>J41+J42+J40</f>
        <v>165098</v>
      </c>
    </row>
    <row r="40" spans="1:10" s="41" customFormat="1" ht="22.5" x14ac:dyDescent="0.2">
      <c r="A40" s="106">
        <v>33</v>
      </c>
      <c r="B40" s="30" t="s">
        <v>431</v>
      </c>
      <c r="C40" s="26" t="s">
        <v>6</v>
      </c>
      <c r="D40" s="26" t="s">
        <v>32</v>
      </c>
      <c r="E40" s="26" t="s">
        <v>95</v>
      </c>
      <c r="F40" s="31" t="s">
        <v>428</v>
      </c>
      <c r="G40" s="26" t="s">
        <v>39</v>
      </c>
      <c r="H40" s="26" t="s">
        <v>432</v>
      </c>
      <c r="I40" s="26" t="s">
        <v>96</v>
      </c>
      <c r="J40" s="37">
        <v>83248</v>
      </c>
    </row>
    <row r="41" spans="1:10" ht="48" x14ac:dyDescent="0.2">
      <c r="A41" s="109">
        <v>34</v>
      </c>
      <c r="B41" s="45" t="s">
        <v>186</v>
      </c>
      <c r="C41" s="42" t="s">
        <v>6</v>
      </c>
      <c r="D41" s="42" t="s">
        <v>32</v>
      </c>
      <c r="E41" s="42" t="s">
        <v>95</v>
      </c>
      <c r="F41" s="43" t="s">
        <v>428</v>
      </c>
      <c r="G41" s="42" t="s">
        <v>39</v>
      </c>
      <c r="H41" s="42" t="s">
        <v>99</v>
      </c>
      <c r="I41" s="42" t="s">
        <v>96</v>
      </c>
      <c r="J41" s="37">
        <v>7200</v>
      </c>
    </row>
    <row r="42" spans="1:10" ht="36" x14ac:dyDescent="0.2">
      <c r="A42" s="109">
        <v>35</v>
      </c>
      <c r="B42" s="45" t="s">
        <v>430</v>
      </c>
      <c r="C42" s="42" t="s">
        <v>6</v>
      </c>
      <c r="D42" s="42" t="s">
        <v>32</v>
      </c>
      <c r="E42" s="42" t="s">
        <v>95</v>
      </c>
      <c r="F42" s="43" t="s">
        <v>428</v>
      </c>
      <c r="G42" s="42" t="s">
        <v>39</v>
      </c>
      <c r="H42" s="42" t="s">
        <v>429</v>
      </c>
      <c r="I42" s="42" t="s">
        <v>96</v>
      </c>
      <c r="J42" s="37">
        <v>74650</v>
      </c>
    </row>
  </sheetData>
  <autoFilter ref="B6:K38"/>
  <mergeCells count="6">
    <mergeCell ref="A1:J1"/>
    <mergeCell ref="A2:I2"/>
    <mergeCell ref="A4:A6"/>
    <mergeCell ref="B4:B6"/>
    <mergeCell ref="C4:I5"/>
    <mergeCell ref="J4:J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28" workbookViewId="0">
      <selection sqref="A1:K1"/>
    </sheetView>
  </sheetViews>
  <sheetFormatPr defaultRowHeight="12.75" x14ac:dyDescent="0.2"/>
  <cols>
    <col min="1" max="1" width="3.5703125" style="9" customWidth="1"/>
    <col min="2" max="2" width="43.85546875" style="9" customWidth="1"/>
    <col min="3" max="3" width="4" style="9" customWidth="1"/>
    <col min="4" max="4" width="2.42578125" style="9" customWidth="1"/>
    <col min="5" max="5" width="5.28515625" style="9" customWidth="1"/>
    <col min="6" max="6" width="5.7109375" style="9" customWidth="1"/>
    <col min="7" max="7" width="5.85546875" style="9" customWidth="1"/>
    <col min="8" max="8" width="6.28515625" style="9" customWidth="1"/>
    <col min="9" max="9" width="9.42578125" style="9" customWidth="1"/>
    <col min="10" max="10" width="12.42578125" style="9" customWidth="1"/>
    <col min="11" max="11" width="13.140625" style="9" customWidth="1"/>
    <col min="12" max="16384" width="9.140625" style="9"/>
  </cols>
  <sheetData>
    <row r="1" spans="1:12" ht="39" customHeight="1" x14ac:dyDescent="0.2">
      <c r="A1" s="205" t="s">
        <v>576</v>
      </c>
      <c r="B1" s="205"/>
      <c r="C1" s="205"/>
      <c r="D1" s="205"/>
      <c r="E1" s="205"/>
      <c r="F1" s="205"/>
      <c r="G1" s="205"/>
      <c r="H1" s="205"/>
      <c r="I1" s="205"/>
      <c r="J1" s="225"/>
      <c r="K1" s="225"/>
    </row>
    <row r="2" spans="1:12" ht="42" customHeight="1" x14ac:dyDescent="0.3">
      <c r="A2" s="226" t="s">
        <v>473</v>
      </c>
      <c r="B2" s="226"/>
      <c r="C2" s="226"/>
      <c r="D2" s="226"/>
      <c r="E2" s="226"/>
      <c r="F2" s="226"/>
      <c r="G2" s="226"/>
      <c r="H2" s="226"/>
      <c r="I2" s="226"/>
      <c r="J2" s="225"/>
      <c r="K2" s="225"/>
    </row>
    <row r="3" spans="1:12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12" ht="12.75" customHeight="1" x14ac:dyDescent="0.2">
      <c r="A4" s="227" t="s">
        <v>411</v>
      </c>
      <c r="B4" s="227" t="s">
        <v>23</v>
      </c>
      <c r="C4" s="228" t="s">
        <v>24</v>
      </c>
      <c r="D4" s="228"/>
      <c r="E4" s="228"/>
      <c r="F4" s="228"/>
      <c r="G4" s="228"/>
      <c r="H4" s="228"/>
      <c r="I4" s="228"/>
      <c r="J4" s="230" t="s">
        <v>437</v>
      </c>
      <c r="K4" s="230" t="s">
        <v>474</v>
      </c>
    </row>
    <row r="5" spans="1:12" ht="8.25" customHeight="1" x14ac:dyDescent="0.2">
      <c r="A5" s="227"/>
      <c r="B5" s="227"/>
      <c r="C5" s="228"/>
      <c r="D5" s="228"/>
      <c r="E5" s="228"/>
      <c r="F5" s="228"/>
      <c r="G5" s="228"/>
      <c r="H5" s="228"/>
      <c r="I5" s="228"/>
      <c r="J5" s="230"/>
      <c r="K5" s="230"/>
    </row>
    <row r="6" spans="1:12" ht="120" customHeight="1" x14ac:dyDescent="0.2">
      <c r="A6" s="227"/>
      <c r="B6" s="227"/>
      <c r="C6" s="11" t="s">
        <v>25</v>
      </c>
      <c r="D6" s="11" t="s">
        <v>26</v>
      </c>
      <c r="E6" s="11" t="s">
        <v>27</v>
      </c>
      <c r="F6" s="12" t="s">
        <v>28</v>
      </c>
      <c r="G6" s="11" t="s">
        <v>29</v>
      </c>
      <c r="H6" s="11" t="s">
        <v>30</v>
      </c>
      <c r="I6" s="12" t="s">
        <v>31</v>
      </c>
      <c r="J6" s="230"/>
      <c r="K6" s="230"/>
    </row>
    <row r="7" spans="1:12" x14ac:dyDescent="0.2">
      <c r="A7" s="13">
        <v>1</v>
      </c>
      <c r="B7" s="13">
        <v>2</v>
      </c>
      <c r="C7" s="14" t="s">
        <v>33</v>
      </c>
      <c r="D7" s="14" t="s">
        <v>34</v>
      </c>
      <c r="E7" s="14" t="s">
        <v>35</v>
      </c>
      <c r="F7" s="15" t="s">
        <v>36</v>
      </c>
      <c r="G7" s="14" t="s">
        <v>37</v>
      </c>
      <c r="H7" s="14" t="s">
        <v>38</v>
      </c>
      <c r="I7" s="15" t="s">
        <v>193</v>
      </c>
      <c r="J7" s="16" t="s">
        <v>39</v>
      </c>
      <c r="K7" s="16" t="s">
        <v>39</v>
      </c>
    </row>
    <row r="8" spans="1:12" x14ac:dyDescent="0.2">
      <c r="A8" s="101">
        <v>1</v>
      </c>
      <c r="B8" s="17" t="s">
        <v>42</v>
      </c>
      <c r="C8" s="18" t="s">
        <v>43</v>
      </c>
      <c r="D8" s="18" t="s">
        <v>412</v>
      </c>
      <c r="E8" s="18" t="s">
        <v>46</v>
      </c>
      <c r="F8" s="18" t="s">
        <v>45</v>
      </c>
      <c r="G8" s="19" t="s">
        <v>46</v>
      </c>
      <c r="H8" s="18" t="s">
        <v>47</v>
      </c>
      <c r="I8" s="19" t="s">
        <v>43</v>
      </c>
      <c r="J8" s="20">
        <f>J9+J33</f>
        <v>7300861</v>
      </c>
      <c r="K8" s="20">
        <f>K9+K33</f>
        <v>6956021</v>
      </c>
    </row>
    <row r="9" spans="1:12" x14ac:dyDescent="0.2">
      <c r="A9" s="102">
        <v>2</v>
      </c>
      <c r="B9" s="21" t="s">
        <v>48</v>
      </c>
      <c r="C9" s="22" t="s">
        <v>43</v>
      </c>
      <c r="D9" s="22" t="s">
        <v>49</v>
      </c>
      <c r="E9" s="22" t="s">
        <v>46</v>
      </c>
      <c r="F9" s="22" t="s">
        <v>45</v>
      </c>
      <c r="G9" s="22" t="s">
        <v>46</v>
      </c>
      <c r="H9" s="22" t="s">
        <v>47</v>
      </c>
      <c r="I9" s="22" t="s">
        <v>43</v>
      </c>
      <c r="J9" s="23">
        <f>J10+J18+J24+J29+J13</f>
        <v>1077523</v>
      </c>
      <c r="K9" s="23">
        <f>K10+K18+K24+K29+K13</f>
        <v>1091523</v>
      </c>
    </row>
    <row r="10" spans="1:12" x14ac:dyDescent="0.2">
      <c r="A10" s="103">
        <v>3</v>
      </c>
      <c r="B10" s="24" t="s">
        <v>50</v>
      </c>
      <c r="C10" s="22" t="s">
        <v>51</v>
      </c>
      <c r="D10" s="22" t="s">
        <v>49</v>
      </c>
      <c r="E10" s="22" t="s">
        <v>52</v>
      </c>
      <c r="F10" s="22" t="s">
        <v>45</v>
      </c>
      <c r="G10" s="22" t="s">
        <v>46</v>
      </c>
      <c r="H10" s="22" t="s">
        <v>47</v>
      </c>
      <c r="I10" s="22" t="s">
        <v>43</v>
      </c>
      <c r="J10" s="23">
        <f>J11</f>
        <v>197992</v>
      </c>
      <c r="K10" s="23">
        <f>K11</f>
        <v>197992</v>
      </c>
    </row>
    <row r="11" spans="1:12" x14ac:dyDescent="0.2">
      <c r="A11" s="103">
        <v>4</v>
      </c>
      <c r="B11" s="24" t="s">
        <v>53</v>
      </c>
      <c r="C11" s="22" t="s">
        <v>51</v>
      </c>
      <c r="D11" s="22" t="s">
        <v>49</v>
      </c>
      <c r="E11" s="22" t="s">
        <v>52</v>
      </c>
      <c r="F11" s="22" t="s">
        <v>54</v>
      </c>
      <c r="G11" s="22" t="s">
        <v>52</v>
      </c>
      <c r="H11" s="22" t="s">
        <v>47</v>
      </c>
      <c r="I11" s="22" t="s">
        <v>55</v>
      </c>
      <c r="J11" s="23">
        <f>J12</f>
        <v>197992</v>
      </c>
      <c r="K11" s="23">
        <f>K12</f>
        <v>197992</v>
      </c>
    </row>
    <row r="12" spans="1:12" ht="78.75" x14ac:dyDescent="0.2">
      <c r="A12" s="104">
        <v>5</v>
      </c>
      <c r="B12" s="25" t="s">
        <v>413</v>
      </c>
      <c r="C12" s="26" t="s">
        <v>51</v>
      </c>
      <c r="D12" s="26" t="s">
        <v>49</v>
      </c>
      <c r="E12" s="26" t="s">
        <v>52</v>
      </c>
      <c r="F12" s="26" t="s">
        <v>56</v>
      </c>
      <c r="G12" s="26" t="s">
        <v>52</v>
      </c>
      <c r="H12" s="26" t="s">
        <v>187</v>
      </c>
      <c r="I12" s="26" t="s">
        <v>55</v>
      </c>
      <c r="J12" s="27">
        <v>197992</v>
      </c>
      <c r="K12" s="27">
        <v>197992</v>
      </c>
    </row>
    <row r="13" spans="1:12" ht="21" x14ac:dyDescent="0.2">
      <c r="A13" s="105">
        <v>6</v>
      </c>
      <c r="B13" s="28" t="s">
        <v>57</v>
      </c>
      <c r="C13" s="22" t="s">
        <v>58</v>
      </c>
      <c r="D13" s="22" t="s">
        <v>49</v>
      </c>
      <c r="E13" s="22" t="s">
        <v>59</v>
      </c>
      <c r="F13" s="22" t="s">
        <v>60</v>
      </c>
      <c r="G13" s="22" t="s">
        <v>52</v>
      </c>
      <c r="H13" s="22" t="s">
        <v>47</v>
      </c>
      <c r="I13" s="22" t="s">
        <v>55</v>
      </c>
      <c r="J13" s="23">
        <f>SUM(J14:J17)</f>
        <v>101200</v>
      </c>
      <c r="K13" s="23">
        <f>SUM(K14:K17)</f>
        <v>115200</v>
      </c>
      <c r="L13" s="111"/>
    </row>
    <row r="14" spans="1:12" ht="56.25" x14ac:dyDescent="0.2">
      <c r="A14" s="104">
        <v>7</v>
      </c>
      <c r="B14" s="25" t="s">
        <v>61</v>
      </c>
      <c r="C14" s="22" t="s">
        <v>58</v>
      </c>
      <c r="D14" s="22" t="s">
        <v>49</v>
      </c>
      <c r="E14" s="22" t="s">
        <v>59</v>
      </c>
      <c r="F14" s="22" t="s">
        <v>62</v>
      </c>
      <c r="G14" s="22" t="s">
        <v>52</v>
      </c>
      <c r="H14" s="22" t="s">
        <v>47</v>
      </c>
      <c r="I14" s="22" t="s">
        <v>55</v>
      </c>
      <c r="J14" s="27">
        <v>36700</v>
      </c>
      <c r="K14" s="27">
        <v>41600</v>
      </c>
    </row>
    <row r="15" spans="1:12" ht="67.5" x14ac:dyDescent="0.2">
      <c r="A15" s="104">
        <v>8</v>
      </c>
      <c r="B15" s="25" t="s">
        <v>63</v>
      </c>
      <c r="C15" s="22" t="s">
        <v>58</v>
      </c>
      <c r="D15" s="22" t="s">
        <v>49</v>
      </c>
      <c r="E15" s="22" t="s">
        <v>59</v>
      </c>
      <c r="F15" s="22" t="s">
        <v>64</v>
      </c>
      <c r="G15" s="22" t="s">
        <v>52</v>
      </c>
      <c r="H15" s="22" t="s">
        <v>47</v>
      </c>
      <c r="I15" s="22" t="s">
        <v>55</v>
      </c>
      <c r="J15" s="27">
        <v>200</v>
      </c>
      <c r="K15" s="27">
        <v>300</v>
      </c>
    </row>
    <row r="16" spans="1:12" ht="67.5" x14ac:dyDescent="0.2">
      <c r="A16" s="104">
        <v>9</v>
      </c>
      <c r="B16" s="25" t="s">
        <v>65</v>
      </c>
      <c r="C16" s="22" t="s">
        <v>58</v>
      </c>
      <c r="D16" s="22" t="s">
        <v>49</v>
      </c>
      <c r="E16" s="22" t="s">
        <v>59</v>
      </c>
      <c r="F16" s="22" t="s">
        <v>66</v>
      </c>
      <c r="G16" s="22" t="s">
        <v>52</v>
      </c>
      <c r="H16" s="22" t="s">
        <v>47</v>
      </c>
      <c r="I16" s="22" t="s">
        <v>55</v>
      </c>
      <c r="J16" s="27">
        <v>71100</v>
      </c>
      <c r="K16" s="27">
        <v>80800</v>
      </c>
    </row>
    <row r="17" spans="1:11" ht="67.5" x14ac:dyDescent="0.2">
      <c r="A17" s="104">
        <v>10</v>
      </c>
      <c r="B17" s="25" t="s">
        <v>67</v>
      </c>
      <c r="C17" s="22" t="s">
        <v>58</v>
      </c>
      <c r="D17" s="22" t="s">
        <v>49</v>
      </c>
      <c r="E17" s="22" t="s">
        <v>59</v>
      </c>
      <c r="F17" s="22" t="s">
        <v>68</v>
      </c>
      <c r="G17" s="22" t="s">
        <v>52</v>
      </c>
      <c r="H17" s="22" t="s">
        <v>47</v>
      </c>
      <c r="I17" s="22" t="s">
        <v>55</v>
      </c>
      <c r="J17" s="27">
        <v>-6800</v>
      </c>
      <c r="K17" s="27">
        <v>-7500</v>
      </c>
    </row>
    <row r="18" spans="1:11" x14ac:dyDescent="0.2">
      <c r="A18" s="103">
        <v>11</v>
      </c>
      <c r="B18" s="24" t="s">
        <v>70</v>
      </c>
      <c r="C18" s="22" t="s">
        <v>51</v>
      </c>
      <c r="D18" s="22" t="s">
        <v>49</v>
      </c>
      <c r="E18" s="22" t="s">
        <v>71</v>
      </c>
      <c r="F18" s="29" t="s">
        <v>45</v>
      </c>
      <c r="G18" s="22" t="s">
        <v>46</v>
      </c>
      <c r="H18" s="22" t="s">
        <v>47</v>
      </c>
      <c r="I18" s="22" t="s">
        <v>43</v>
      </c>
      <c r="J18" s="23">
        <f>J21+J19</f>
        <v>224000</v>
      </c>
      <c r="K18" s="23">
        <f>K21+K19</f>
        <v>224000</v>
      </c>
    </row>
    <row r="19" spans="1:11" x14ac:dyDescent="0.2">
      <c r="A19" s="103">
        <v>12</v>
      </c>
      <c r="B19" s="24" t="s">
        <v>72</v>
      </c>
      <c r="C19" s="22" t="s">
        <v>51</v>
      </c>
      <c r="D19" s="22" t="s">
        <v>49</v>
      </c>
      <c r="E19" s="22" t="s">
        <v>71</v>
      </c>
      <c r="F19" s="29" t="s">
        <v>73</v>
      </c>
      <c r="G19" s="22" t="s">
        <v>46</v>
      </c>
      <c r="H19" s="22" t="s">
        <v>47</v>
      </c>
      <c r="I19" s="22" t="s">
        <v>55</v>
      </c>
      <c r="J19" s="23">
        <f>J20</f>
        <v>38000</v>
      </c>
      <c r="K19" s="23">
        <f>K20</f>
        <v>38000</v>
      </c>
    </row>
    <row r="20" spans="1:11" ht="56.25" x14ac:dyDescent="0.2">
      <c r="A20" s="106">
        <v>13</v>
      </c>
      <c r="B20" s="30" t="s">
        <v>414</v>
      </c>
      <c r="C20" s="26" t="s">
        <v>51</v>
      </c>
      <c r="D20" s="26" t="s">
        <v>49</v>
      </c>
      <c r="E20" s="26" t="s">
        <v>71</v>
      </c>
      <c r="F20" s="31" t="s">
        <v>74</v>
      </c>
      <c r="G20" s="26" t="s">
        <v>39</v>
      </c>
      <c r="H20" s="26" t="s">
        <v>187</v>
      </c>
      <c r="I20" s="26" t="s">
        <v>55</v>
      </c>
      <c r="J20" s="27">
        <v>38000</v>
      </c>
      <c r="K20" s="27">
        <v>38000</v>
      </c>
    </row>
    <row r="21" spans="1:11" x14ac:dyDescent="0.2">
      <c r="A21" s="103">
        <v>14</v>
      </c>
      <c r="B21" s="24" t="s">
        <v>75</v>
      </c>
      <c r="C21" s="22" t="s">
        <v>51</v>
      </c>
      <c r="D21" s="22" t="s">
        <v>49</v>
      </c>
      <c r="E21" s="22" t="s">
        <v>71</v>
      </c>
      <c r="F21" s="29" t="s">
        <v>76</v>
      </c>
      <c r="G21" s="22" t="s">
        <v>46</v>
      </c>
      <c r="H21" s="22" t="s">
        <v>47</v>
      </c>
      <c r="I21" s="22" t="s">
        <v>55</v>
      </c>
      <c r="J21" s="23">
        <f>J22+J23</f>
        <v>186000</v>
      </c>
      <c r="K21" s="23">
        <f>K22+K23</f>
        <v>186000</v>
      </c>
    </row>
    <row r="22" spans="1:11" ht="45" x14ac:dyDescent="0.2">
      <c r="A22" s="106">
        <v>15</v>
      </c>
      <c r="B22" s="30" t="s">
        <v>415</v>
      </c>
      <c r="C22" s="26" t="s">
        <v>51</v>
      </c>
      <c r="D22" s="26" t="s">
        <v>49</v>
      </c>
      <c r="E22" s="26" t="s">
        <v>71</v>
      </c>
      <c r="F22" s="31" t="s">
        <v>416</v>
      </c>
      <c r="G22" s="26" t="s">
        <v>39</v>
      </c>
      <c r="H22" s="26" t="s">
        <v>187</v>
      </c>
      <c r="I22" s="26" t="s">
        <v>55</v>
      </c>
      <c r="J22" s="27">
        <v>172000</v>
      </c>
      <c r="K22" s="27">
        <v>172000</v>
      </c>
    </row>
    <row r="23" spans="1:11" ht="45" x14ac:dyDescent="0.2">
      <c r="A23" s="106">
        <v>16</v>
      </c>
      <c r="B23" s="30" t="s">
        <v>417</v>
      </c>
      <c r="C23" s="26" t="s">
        <v>51</v>
      </c>
      <c r="D23" s="26" t="s">
        <v>49</v>
      </c>
      <c r="E23" s="26" t="s">
        <v>71</v>
      </c>
      <c r="F23" s="31" t="s">
        <v>418</v>
      </c>
      <c r="G23" s="26" t="s">
        <v>39</v>
      </c>
      <c r="H23" s="26" t="s">
        <v>187</v>
      </c>
      <c r="I23" s="26" t="s">
        <v>55</v>
      </c>
      <c r="J23" s="27">
        <v>14000</v>
      </c>
      <c r="K23" s="27">
        <v>14000</v>
      </c>
    </row>
    <row r="24" spans="1:11" x14ac:dyDescent="0.2">
      <c r="A24" s="103">
        <v>17</v>
      </c>
      <c r="B24" s="24" t="s">
        <v>77</v>
      </c>
      <c r="C24" s="22" t="s">
        <v>6</v>
      </c>
      <c r="D24" s="22" t="s">
        <v>49</v>
      </c>
      <c r="E24" s="22" t="s">
        <v>78</v>
      </c>
      <c r="F24" s="22" t="s">
        <v>45</v>
      </c>
      <c r="G24" s="22" t="s">
        <v>46</v>
      </c>
      <c r="H24" s="22" t="s">
        <v>47</v>
      </c>
      <c r="I24" s="22" t="s">
        <v>43</v>
      </c>
      <c r="J24" s="23">
        <f>J25+J27</f>
        <v>29200</v>
      </c>
      <c r="K24" s="23">
        <f>K25+K27</f>
        <v>29200</v>
      </c>
    </row>
    <row r="25" spans="1:11" ht="42.75" x14ac:dyDescent="0.2">
      <c r="A25" s="107">
        <v>18</v>
      </c>
      <c r="B25" s="32" t="s">
        <v>79</v>
      </c>
      <c r="C25" s="33" t="s">
        <v>6</v>
      </c>
      <c r="D25" s="33" t="s">
        <v>49</v>
      </c>
      <c r="E25" s="33" t="s">
        <v>78</v>
      </c>
      <c r="F25" s="33" t="s">
        <v>80</v>
      </c>
      <c r="G25" s="33" t="s">
        <v>52</v>
      </c>
      <c r="H25" s="33" t="s">
        <v>47</v>
      </c>
      <c r="I25" s="33" t="s">
        <v>55</v>
      </c>
      <c r="J25" s="34">
        <f>J26</f>
        <v>29000</v>
      </c>
      <c r="K25" s="34">
        <f>K26</f>
        <v>29000</v>
      </c>
    </row>
    <row r="26" spans="1:11" ht="56.25" x14ac:dyDescent="0.2">
      <c r="A26" s="108">
        <v>19</v>
      </c>
      <c r="B26" s="35" t="s">
        <v>81</v>
      </c>
      <c r="C26" s="36" t="s">
        <v>6</v>
      </c>
      <c r="D26" s="36" t="s">
        <v>49</v>
      </c>
      <c r="E26" s="36" t="s">
        <v>78</v>
      </c>
      <c r="F26" s="36" t="s">
        <v>82</v>
      </c>
      <c r="G26" s="36" t="s">
        <v>52</v>
      </c>
      <c r="H26" s="36" t="s">
        <v>47</v>
      </c>
      <c r="I26" s="36" t="s">
        <v>55</v>
      </c>
      <c r="J26" s="37">
        <v>29000</v>
      </c>
      <c r="K26" s="37">
        <v>29000</v>
      </c>
    </row>
    <row r="27" spans="1:11" ht="32.25" x14ac:dyDescent="0.2">
      <c r="A27" s="107">
        <v>20</v>
      </c>
      <c r="B27" s="32" t="s">
        <v>83</v>
      </c>
      <c r="C27" s="33" t="s">
        <v>6</v>
      </c>
      <c r="D27" s="33" t="s">
        <v>49</v>
      </c>
      <c r="E27" s="33" t="s">
        <v>78</v>
      </c>
      <c r="F27" s="33" t="s">
        <v>84</v>
      </c>
      <c r="G27" s="33" t="s">
        <v>52</v>
      </c>
      <c r="H27" s="33" t="s">
        <v>47</v>
      </c>
      <c r="I27" s="33" t="s">
        <v>55</v>
      </c>
      <c r="J27" s="34">
        <f>J28</f>
        <v>200</v>
      </c>
      <c r="K27" s="34">
        <f>K28</f>
        <v>200</v>
      </c>
    </row>
    <row r="28" spans="1:11" ht="55.5" customHeight="1" x14ac:dyDescent="0.2">
      <c r="A28" s="108">
        <v>21</v>
      </c>
      <c r="B28" s="35" t="s">
        <v>7</v>
      </c>
      <c r="C28" s="36" t="s">
        <v>6</v>
      </c>
      <c r="D28" s="36" t="s">
        <v>49</v>
      </c>
      <c r="E28" s="36" t="s">
        <v>78</v>
      </c>
      <c r="F28" s="36" t="s">
        <v>85</v>
      </c>
      <c r="G28" s="36" t="s">
        <v>52</v>
      </c>
      <c r="H28" s="36" t="s">
        <v>47</v>
      </c>
      <c r="I28" s="36" t="s">
        <v>55</v>
      </c>
      <c r="J28" s="37">
        <v>200</v>
      </c>
      <c r="K28" s="37">
        <v>200</v>
      </c>
    </row>
    <row r="29" spans="1:11" ht="32.25" x14ac:dyDescent="0.2">
      <c r="A29" s="103">
        <v>22</v>
      </c>
      <c r="B29" s="24" t="s">
        <v>86</v>
      </c>
      <c r="C29" s="22" t="s">
        <v>6</v>
      </c>
      <c r="D29" s="22" t="s">
        <v>49</v>
      </c>
      <c r="E29" s="22" t="s">
        <v>40</v>
      </c>
      <c r="F29" s="29" t="s">
        <v>45</v>
      </c>
      <c r="G29" s="22" t="s">
        <v>46</v>
      </c>
      <c r="H29" s="22" t="s">
        <v>47</v>
      </c>
      <c r="I29" s="22" t="s">
        <v>43</v>
      </c>
      <c r="J29" s="23">
        <f t="shared" ref="J29:K31" si="0">J30</f>
        <v>525131</v>
      </c>
      <c r="K29" s="23">
        <f t="shared" si="0"/>
        <v>525131</v>
      </c>
    </row>
    <row r="30" spans="1:11" ht="66.75" customHeight="1" x14ac:dyDescent="0.2">
      <c r="A30" s="103">
        <v>23</v>
      </c>
      <c r="B30" s="24" t="s">
        <v>87</v>
      </c>
      <c r="C30" s="22" t="s">
        <v>6</v>
      </c>
      <c r="D30" s="22" t="s">
        <v>49</v>
      </c>
      <c r="E30" s="22" t="s">
        <v>40</v>
      </c>
      <c r="F30" s="29" t="s">
        <v>88</v>
      </c>
      <c r="G30" s="22" t="s">
        <v>46</v>
      </c>
      <c r="H30" s="22" t="s">
        <v>47</v>
      </c>
      <c r="I30" s="22" t="s">
        <v>89</v>
      </c>
      <c r="J30" s="23">
        <f t="shared" si="0"/>
        <v>525131</v>
      </c>
      <c r="K30" s="23">
        <f t="shared" si="0"/>
        <v>525131</v>
      </c>
    </row>
    <row r="31" spans="1:11" ht="63.75" x14ac:dyDescent="0.2">
      <c r="A31" s="103">
        <v>24</v>
      </c>
      <c r="B31" s="24" t="s">
        <v>90</v>
      </c>
      <c r="C31" s="22" t="s">
        <v>6</v>
      </c>
      <c r="D31" s="22" t="s">
        <v>49</v>
      </c>
      <c r="E31" s="22" t="s">
        <v>40</v>
      </c>
      <c r="F31" s="29" t="s">
        <v>91</v>
      </c>
      <c r="G31" s="22" t="s">
        <v>46</v>
      </c>
      <c r="H31" s="22" t="s">
        <v>47</v>
      </c>
      <c r="I31" s="22" t="s">
        <v>89</v>
      </c>
      <c r="J31" s="23">
        <f t="shared" si="0"/>
        <v>525131</v>
      </c>
      <c r="K31" s="23">
        <f t="shared" si="0"/>
        <v>525131</v>
      </c>
    </row>
    <row r="32" spans="1:11" ht="56.25" x14ac:dyDescent="0.2">
      <c r="A32" s="106">
        <v>25</v>
      </c>
      <c r="B32" s="30" t="s">
        <v>419</v>
      </c>
      <c r="C32" s="26" t="s">
        <v>6</v>
      </c>
      <c r="D32" s="26" t="s">
        <v>49</v>
      </c>
      <c r="E32" s="26" t="s">
        <v>40</v>
      </c>
      <c r="F32" s="31" t="s">
        <v>92</v>
      </c>
      <c r="G32" s="26" t="s">
        <v>39</v>
      </c>
      <c r="H32" s="26" t="s">
        <v>47</v>
      </c>
      <c r="I32" s="26" t="s">
        <v>89</v>
      </c>
      <c r="J32" s="27">
        <v>525131</v>
      </c>
      <c r="K32" s="27">
        <v>525131</v>
      </c>
    </row>
    <row r="33" spans="1:11" x14ac:dyDescent="0.2">
      <c r="A33" s="102">
        <v>26</v>
      </c>
      <c r="B33" s="21" t="s">
        <v>93</v>
      </c>
      <c r="C33" s="22" t="s">
        <v>6</v>
      </c>
      <c r="D33" s="22" t="s">
        <v>32</v>
      </c>
      <c r="E33" s="22" t="s">
        <v>46</v>
      </c>
      <c r="F33" s="29" t="s">
        <v>45</v>
      </c>
      <c r="G33" s="22" t="s">
        <v>46</v>
      </c>
      <c r="H33" s="22" t="s">
        <v>47</v>
      </c>
      <c r="I33" s="22" t="s">
        <v>43</v>
      </c>
      <c r="J33" s="23">
        <f>J34+J37+J39</f>
        <v>6223338</v>
      </c>
      <c r="K33" s="23">
        <f>K34+K37+K39</f>
        <v>5864498</v>
      </c>
    </row>
    <row r="34" spans="1:11" ht="21.75" x14ac:dyDescent="0.2">
      <c r="A34" s="103">
        <v>27</v>
      </c>
      <c r="B34" s="24" t="s">
        <v>94</v>
      </c>
      <c r="C34" s="22" t="s">
        <v>6</v>
      </c>
      <c r="D34" s="22" t="s">
        <v>32</v>
      </c>
      <c r="E34" s="22" t="s">
        <v>95</v>
      </c>
      <c r="F34" s="29" t="s">
        <v>45</v>
      </c>
      <c r="G34" s="22" t="s">
        <v>46</v>
      </c>
      <c r="H34" s="22" t="s">
        <v>47</v>
      </c>
      <c r="I34" s="22" t="s">
        <v>43</v>
      </c>
      <c r="J34" s="23">
        <f>J35+J36</f>
        <v>5708300</v>
      </c>
      <c r="K34" s="23">
        <f>K35+K36</f>
        <v>5708300</v>
      </c>
    </row>
    <row r="35" spans="1:11" ht="33" customHeight="1" x14ac:dyDescent="0.2">
      <c r="A35" s="106">
        <v>28</v>
      </c>
      <c r="B35" s="30" t="s">
        <v>420</v>
      </c>
      <c r="C35" s="26" t="s">
        <v>6</v>
      </c>
      <c r="D35" s="26" t="s">
        <v>32</v>
      </c>
      <c r="E35" s="26" t="s">
        <v>95</v>
      </c>
      <c r="F35" s="31" t="s">
        <v>421</v>
      </c>
      <c r="G35" s="26" t="s">
        <v>46</v>
      </c>
      <c r="H35" s="26" t="s">
        <v>422</v>
      </c>
      <c r="I35" s="26" t="s">
        <v>96</v>
      </c>
      <c r="J35" s="27">
        <v>1501200</v>
      </c>
      <c r="K35" s="27">
        <v>1501200</v>
      </c>
    </row>
    <row r="36" spans="1:11" s="41" customFormat="1" ht="33.75" x14ac:dyDescent="0.2">
      <c r="A36" s="106">
        <v>29</v>
      </c>
      <c r="B36" s="30" t="s">
        <v>423</v>
      </c>
      <c r="C36" s="26" t="s">
        <v>6</v>
      </c>
      <c r="D36" s="26" t="s">
        <v>32</v>
      </c>
      <c r="E36" s="26" t="s">
        <v>95</v>
      </c>
      <c r="F36" s="31" t="s">
        <v>421</v>
      </c>
      <c r="G36" s="26" t="s">
        <v>39</v>
      </c>
      <c r="H36" s="26" t="s">
        <v>424</v>
      </c>
      <c r="I36" s="26" t="s">
        <v>96</v>
      </c>
      <c r="J36" s="27">
        <v>4207100</v>
      </c>
      <c r="K36" s="27">
        <v>4207100</v>
      </c>
    </row>
    <row r="37" spans="1:11" ht="21.75" x14ac:dyDescent="0.2">
      <c r="A37" s="103">
        <v>30</v>
      </c>
      <c r="B37" s="24" t="s">
        <v>97</v>
      </c>
      <c r="C37" s="38" t="s">
        <v>6</v>
      </c>
      <c r="D37" s="38" t="s">
        <v>32</v>
      </c>
      <c r="E37" s="38" t="s">
        <v>95</v>
      </c>
      <c r="F37" s="39" t="s">
        <v>69</v>
      </c>
      <c r="G37" s="38" t="s">
        <v>46</v>
      </c>
      <c r="H37" s="38" t="s">
        <v>47</v>
      </c>
      <c r="I37" s="38" t="s">
        <v>96</v>
      </c>
      <c r="J37" s="40">
        <f>J38</f>
        <v>358840</v>
      </c>
      <c r="K37" s="40">
        <f>K38</f>
        <v>0</v>
      </c>
    </row>
    <row r="38" spans="1:11" ht="32.25" customHeight="1" x14ac:dyDescent="0.2">
      <c r="A38" s="106">
        <v>31</v>
      </c>
      <c r="B38" s="30" t="s">
        <v>425</v>
      </c>
      <c r="C38" s="42" t="s">
        <v>6</v>
      </c>
      <c r="D38" s="42" t="s">
        <v>32</v>
      </c>
      <c r="E38" s="42" t="s">
        <v>95</v>
      </c>
      <c r="F38" s="43" t="s">
        <v>426</v>
      </c>
      <c r="G38" s="42" t="s">
        <v>39</v>
      </c>
      <c r="H38" s="42" t="s">
        <v>47</v>
      </c>
      <c r="I38" s="42" t="s">
        <v>96</v>
      </c>
      <c r="J38" s="44">
        <v>358840</v>
      </c>
      <c r="K38" s="44">
        <v>0</v>
      </c>
    </row>
    <row r="39" spans="1:11" x14ac:dyDescent="0.2">
      <c r="A39" s="103">
        <v>32</v>
      </c>
      <c r="B39" s="24" t="s">
        <v>98</v>
      </c>
      <c r="C39" s="38" t="s">
        <v>6</v>
      </c>
      <c r="D39" s="38" t="s">
        <v>32</v>
      </c>
      <c r="E39" s="38" t="s">
        <v>95</v>
      </c>
      <c r="F39" s="39" t="s">
        <v>427</v>
      </c>
      <c r="G39" s="38" t="s">
        <v>46</v>
      </c>
      <c r="H39" s="38" t="s">
        <v>47</v>
      </c>
      <c r="I39" s="38" t="s">
        <v>96</v>
      </c>
      <c r="J39" s="40">
        <f>J41+J40+J42</f>
        <v>156198</v>
      </c>
      <c r="K39" s="40">
        <f>K41+K40+K42</f>
        <v>156198</v>
      </c>
    </row>
    <row r="40" spans="1:11" s="41" customFormat="1" ht="22.5" x14ac:dyDescent="0.2">
      <c r="A40" s="106">
        <v>33</v>
      </c>
      <c r="B40" s="30" t="s">
        <v>431</v>
      </c>
      <c r="C40" s="26" t="s">
        <v>6</v>
      </c>
      <c r="D40" s="26" t="s">
        <v>32</v>
      </c>
      <c r="E40" s="26" t="s">
        <v>95</v>
      </c>
      <c r="F40" s="31" t="s">
        <v>428</v>
      </c>
      <c r="G40" s="26" t="s">
        <v>39</v>
      </c>
      <c r="H40" s="26" t="s">
        <v>432</v>
      </c>
      <c r="I40" s="26" t="s">
        <v>96</v>
      </c>
      <c r="J40" s="27">
        <v>74348</v>
      </c>
      <c r="K40" s="27">
        <v>74348</v>
      </c>
    </row>
    <row r="41" spans="1:11" ht="48" x14ac:dyDescent="0.2">
      <c r="A41" s="109">
        <v>34</v>
      </c>
      <c r="B41" s="45" t="s">
        <v>186</v>
      </c>
      <c r="C41" s="42" t="s">
        <v>6</v>
      </c>
      <c r="D41" s="42" t="s">
        <v>32</v>
      </c>
      <c r="E41" s="42" t="s">
        <v>95</v>
      </c>
      <c r="F41" s="43" t="s">
        <v>428</v>
      </c>
      <c r="G41" s="42" t="s">
        <v>39</v>
      </c>
      <c r="H41" s="42" t="s">
        <v>99</v>
      </c>
      <c r="I41" s="42" t="s">
        <v>96</v>
      </c>
      <c r="J41" s="44">
        <v>7200</v>
      </c>
      <c r="K41" s="44">
        <v>7200</v>
      </c>
    </row>
    <row r="42" spans="1:11" ht="36" x14ac:dyDescent="0.2">
      <c r="A42" s="109">
        <v>35</v>
      </c>
      <c r="B42" s="45" t="s">
        <v>430</v>
      </c>
      <c r="C42" s="42" t="s">
        <v>6</v>
      </c>
      <c r="D42" s="42" t="s">
        <v>32</v>
      </c>
      <c r="E42" s="42" t="s">
        <v>95</v>
      </c>
      <c r="F42" s="43" t="s">
        <v>428</v>
      </c>
      <c r="G42" s="42" t="s">
        <v>39</v>
      </c>
      <c r="H42" s="42" t="s">
        <v>429</v>
      </c>
      <c r="I42" s="42" t="s">
        <v>96</v>
      </c>
      <c r="J42" s="44">
        <v>74650</v>
      </c>
      <c r="K42" s="44">
        <v>74650</v>
      </c>
    </row>
  </sheetData>
  <autoFilter ref="B6:K38"/>
  <mergeCells count="7">
    <mergeCell ref="K4:K6"/>
    <mergeCell ref="A2:K2"/>
    <mergeCell ref="A1:K1"/>
    <mergeCell ref="A4:A6"/>
    <mergeCell ref="B4:B6"/>
    <mergeCell ref="C4:I5"/>
    <mergeCell ref="J4:J6"/>
  </mergeCells>
  <pageMargins left="0.59055118110236227" right="0.19685039370078741" top="0.23622047244094491" bottom="0.19685039370078741" header="0.31496062992125984" footer="0.19685039370078741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zoomScaleNormal="100" workbookViewId="0">
      <selection activeCell="G17" sqref="G17"/>
    </sheetView>
  </sheetViews>
  <sheetFormatPr defaultColWidth="8.85546875" defaultRowHeight="12.75" x14ac:dyDescent="0.2"/>
  <cols>
    <col min="1" max="1" width="4.7109375" style="62" customWidth="1"/>
    <col min="2" max="2" width="56.85546875" style="62" customWidth="1"/>
    <col min="3" max="3" width="4.7109375" style="62" customWidth="1"/>
    <col min="4" max="4" width="4.140625" style="62" customWidth="1"/>
    <col min="5" max="5" width="12.7109375" style="62" customWidth="1"/>
    <col min="6" max="6" width="12.42578125" style="62" customWidth="1"/>
    <col min="7" max="7" width="13.140625" style="62" customWidth="1"/>
    <col min="8" max="8" width="15" style="62" customWidth="1"/>
    <col min="9" max="9" width="8.85546875" style="62" customWidth="1"/>
    <col min="10" max="35" width="15.7109375" style="62" customWidth="1"/>
    <col min="36" max="16384" width="8.85546875" style="62"/>
  </cols>
  <sheetData>
    <row r="1" spans="1:8" x14ac:dyDescent="0.2">
      <c r="E1" s="63" t="s">
        <v>230</v>
      </c>
    </row>
    <row r="2" spans="1:8" x14ac:dyDescent="0.2">
      <c r="E2" s="63" t="s">
        <v>189</v>
      </c>
    </row>
    <row r="3" spans="1:8" x14ac:dyDescent="0.2">
      <c r="E3" s="63" t="s">
        <v>577</v>
      </c>
    </row>
    <row r="4" spans="1:8" ht="18" x14ac:dyDescent="0.2">
      <c r="B4" s="233" t="s">
        <v>475</v>
      </c>
      <c r="C4" s="234"/>
      <c r="D4" s="234"/>
      <c r="E4" s="234"/>
      <c r="F4" s="234"/>
      <c r="G4" s="234"/>
      <c r="H4" s="64"/>
    </row>
    <row r="5" spans="1:8" ht="18.75" customHeight="1" x14ac:dyDescent="0.25">
      <c r="B5" s="234"/>
      <c r="C5" s="234"/>
      <c r="D5" s="234"/>
      <c r="E5" s="234"/>
      <c r="F5" s="234"/>
      <c r="G5" s="234"/>
      <c r="H5" s="65"/>
    </row>
    <row r="6" spans="1:8" ht="15.75" customHeight="1" x14ac:dyDescent="0.25">
      <c r="B6" s="234"/>
      <c r="C6" s="234"/>
      <c r="D6" s="234"/>
      <c r="E6" s="234"/>
      <c r="F6" s="234"/>
      <c r="G6" s="234"/>
      <c r="H6" s="65"/>
    </row>
    <row r="7" spans="1:8" ht="13.5" customHeight="1" x14ac:dyDescent="0.2">
      <c r="B7" s="235"/>
      <c r="C7" s="235"/>
      <c r="D7" s="66"/>
    </row>
    <row r="8" spans="1:8" x14ac:dyDescent="0.2">
      <c r="A8" s="236" t="s">
        <v>190</v>
      </c>
      <c r="B8" s="236" t="s">
        <v>100</v>
      </c>
      <c r="C8" s="238" t="s">
        <v>191</v>
      </c>
      <c r="D8" s="239"/>
      <c r="E8" s="236" t="s">
        <v>364</v>
      </c>
      <c r="F8" s="236" t="s">
        <v>433</v>
      </c>
      <c r="G8" s="236" t="s">
        <v>476</v>
      </c>
    </row>
    <row r="9" spans="1:8" x14ac:dyDescent="0.2">
      <c r="A9" s="237"/>
      <c r="B9" s="237"/>
      <c r="C9" s="240"/>
      <c r="D9" s="241"/>
      <c r="E9" s="237"/>
      <c r="F9" s="237"/>
      <c r="G9" s="237"/>
    </row>
    <row r="10" spans="1:8" x14ac:dyDescent="0.2">
      <c r="A10" s="67" t="s">
        <v>49</v>
      </c>
      <c r="B10" s="67" t="s">
        <v>32</v>
      </c>
      <c r="C10" s="231" t="s">
        <v>33</v>
      </c>
      <c r="D10" s="232"/>
      <c r="E10" s="67" t="s">
        <v>34</v>
      </c>
      <c r="F10" s="67" t="s">
        <v>35</v>
      </c>
      <c r="G10" s="67" t="s">
        <v>36</v>
      </c>
    </row>
    <row r="11" spans="1:8" x14ac:dyDescent="0.2">
      <c r="A11" s="68" t="s">
        <v>49</v>
      </c>
      <c r="B11" s="69" t="s">
        <v>129</v>
      </c>
      <c r="C11" s="68" t="s">
        <v>102</v>
      </c>
      <c r="D11" s="68" t="s">
        <v>102</v>
      </c>
      <c r="E11" s="70">
        <f>E12</f>
        <v>8770210</v>
      </c>
      <c r="F11" s="70">
        <f>F12+F36</f>
        <v>7300861</v>
      </c>
      <c r="G11" s="70">
        <f>G12+G36</f>
        <v>6956021</v>
      </c>
    </row>
    <row r="12" spans="1:8" s="112" customFormat="1" x14ac:dyDescent="0.2">
      <c r="A12" s="116" t="s">
        <v>32</v>
      </c>
      <c r="B12" s="117" t="s">
        <v>157</v>
      </c>
      <c r="C12" s="118" t="s">
        <v>102</v>
      </c>
      <c r="D12" s="118" t="s">
        <v>102</v>
      </c>
      <c r="E12" s="119">
        <f>E13+E20+E24+E26+E32+E34+E22+E30</f>
        <v>8770210</v>
      </c>
      <c r="F12" s="119">
        <f>F13+F20+F22+F24+F26+F32+F34+F30</f>
        <v>7129356</v>
      </c>
      <c r="G12" s="119">
        <f>G13+G20+G22+G24+G26+G34+G32+G30</f>
        <v>6612312</v>
      </c>
    </row>
    <row r="13" spans="1:8" s="112" customFormat="1" x14ac:dyDescent="0.2">
      <c r="A13" s="118" t="s">
        <v>33</v>
      </c>
      <c r="B13" s="117" t="s">
        <v>192</v>
      </c>
      <c r="C13" s="118" t="s">
        <v>52</v>
      </c>
      <c r="D13" s="118" t="s">
        <v>46</v>
      </c>
      <c r="E13" s="119">
        <f>E14+E15+E16+E17+E18+E19</f>
        <v>5101900.8</v>
      </c>
      <c r="F13" s="119">
        <f>F14+F15+F16+F17+F18+F19</f>
        <v>4757107</v>
      </c>
      <c r="G13" s="119">
        <f>G14+G15+G16+G17+G18+G19</f>
        <v>4751608</v>
      </c>
    </row>
    <row r="14" spans="1:8" s="112" customFormat="1" ht="21" x14ac:dyDescent="0.2">
      <c r="A14" s="118" t="s">
        <v>34</v>
      </c>
      <c r="B14" s="117" t="s">
        <v>103</v>
      </c>
      <c r="C14" s="118" t="s">
        <v>52</v>
      </c>
      <c r="D14" s="118" t="s">
        <v>95</v>
      </c>
      <c r="E14" s="119">
        <v>830685</v>
      </c>
      <c r="F14" s="119">
        <v>830685</v>
      </c>
      <c r="G14" s="119">
        <v>830685</v>
      </c>
    </row>
    <row r="15" spans="1:8" s="112" customFormat="1" ht="31.5" x14ac:dyDescent="0.2">
      <c r="A15" s="118" t="s">
        <v>35</v>
      </c>
      <c r="B15" s="117" t="s">
        <v>107</v>
      </c>
      <c r="C15" s="118" t="s">
        <v>52</v>
      </c>
      <c r="D15" s="118" t="s">
        <v>59</v>
      </c>
      <c r="E15" s="119">
        <v>24000</v>
      </c>
      <c r="F15" s="119">
        <v>24000</v>
      </c>
      <c r="G15" s="119">
        <v>24000</v>
      </c>
    </row>
    <row r="16" spans="1:8" s="141" customFormat="1" ht="31.5" x14ac:dyDescent="0.2">
      <c r="A16" s="118" t="s">
        <v>36</v>
      </c>
      <c r="B16" s="117" t="s">
        <v>110</v>
      </c>
      <c r="C16" s="118" t="s">
        <v>52</v>
      </c>
      <c r="D16" s="118" t="s">
        <v>176</v>
      </c>
      <c r="E16" s="119">
        <v>4219015.8</v>
      </c>
      <c r="F16" s="119">
        <v>3884222</v>
      </c>
      <c r="G16" s="119">
        <v>3878723</v>
      </c>
    </row>
    <row r="17" spans="1:7" s="141" customFormat="1" x14ac:dyDescent="0.2">
      <c r="A17" s="118" t="s">
        <v>37</v>
      </c>
      <c r="B17" s="117" t="s">
        <v>194</v>
      </c>
      <c r="C17" s="118" t="s">
        <v>52</v>
      </c>
      <c r="D17" s="118" t="s">
        <v>195</v>
      </c>
      <c r="E17" s="119">
        <v>10000</v>
      </c>
      <c r="F17" s="119">
        <v>0</v>
      </c>
      <c r="G17" s="119">
        <v>0</v>
      </c>
    </row>
    <row r="18" spans="1:7" s="141" customFormat="1" x14ac:dyDescent="0.2">
      <c r="A18" s="118" t="s">
        <v>38</v>
      </c>
      <c r="B18" s="117" t="s">
        <v>112</v>
      </c>
      <c r="C18" s="118" t="s">
        <v>52</v>
      </c>
      <c r="D18" s="118" t="s">
        <v>40</v>
      </c>
      <c r="E18" s="119">
        <v>10000</v>
      </c>
      <c r="F18" s="119">
        <v>10000</v>
      </c>
      <c r="G18" s="119">
        <v>10000</v>
      </c>
    </row>
    <row r="19" spans="1:7" s="141" customFormat="1" x14ac:dyDescent="0.2">
      <c r="A19" s="118" t="s">
        <v>193</v>
      </c>
      <c r="B19" s="117" t="s">
        <v>115</v>
      </c>
      <c r="C19" s="118" t="s">
        <v>52</v>
      </c>
      <c r="D19" s="118" t="s">
        <v>179</v>
      </c>
      <c r="E19" s="119">
        <v>8200</v>
      </c>
      <c r="F19" s="119">
        <v>8200</v>
      </c>
      <c r="G19" s="119">
        <v>8200</v>
      </c>
    </row>
    <row r="20" spans="1:7" s="141" customFormat="1" x14ac:dyDescent="0.2">
      <c r="A20" s="118" t="s">
        <v>39</v>
      </c>
      <c r="B20" s="117" t="s">
        <v>198</v>
      </c>
      <c r="C20" s="118" t="s">
        <v>95</v>
      </c>
      <c r="D20" s="118" t="s">
        <v>46</v>
      </c>
      <c r="E20" s="119">
        <f>E21</f>
        <v>341320</v>
      </c>
      <c r="F20" s="119">
        <f t="shared" ref="F20:G20" si="0">F21</f>
        <v>358840</v>
      </c>
      <c r="G20" s="119">
        <f t="shared" si="0"/>
        <v>0</v>
      </c>
    </row>
    <row r="21" spans="1:7" s="141" customFormat="1" x14ac:dyDescent="0.2">
      <c r="A21" s="118" t="s">
        <v>40</v>
      </c>
      <c r="B21" s="117" t="s">
        <v>116</v>
      </c>
      <c r="C21" s="118" t="s">
        <v>95</v>
      </c>
      <c r="D21" s="118" t="s">
        <v>59</v>
      </c>
      <c r="E21" s="119">
        <v>341320</v>
      </c>
      <c r="F21" s="119">
        <v>358840</v>
      </c>
      <c r="G21" s="119">
        <v>0</v>
      </c>
    </row>
    <row r="22" spans="1:7" s="141" customFormat="1" ht="21" x14ac:dyDescent="0.2">
      <c r="A22" s="118" t="s">
        <v>41</v>
      </c>
      <c r="B22" s="117" t="s">
        <v>202</v>
      </c>
      <c r="C22" s="118" t="s">
        <v>59</v>
      </c>
      <c r="D22" s="118" t="s">
        <v>46</v>
      </c>
      <c r="E22" s="119">
        <f>E23</f>
        <v>5000</v>
      </c>
      <c r="F22" s="119">
        <f>F23</f>
        <v>0</v>
      </c>
      <c r="G22" s="119">
        <f>G23</f>
        <v>0</v>
      </c>
    </row>
    <row r="23" spans="1:7" s="141" customFormat="1" x14ac:dyDescent="0.2">
      <c r="A23" s="118" t="s">
        <v>179</v>
      </c>
      <c r="B23" s="117" t="s">
        <v>117</v>
      </c>
      <c r="C23" s="118" t="s">
        <v>59</v>
      </c>
      <c r="D23" s="118" t="s">
        <v>39</v>
      </c>
      <c r="E23" s="119">
        <v>5000</v>
      </c>
      <c r="F23" s="119">
        <v>0</v>
      </c>
      <c r="G23" s="119">
        <v>0</v>
      </c>
    </row>
    <row r="24" spans="1:7" s="141" customFormat="1" x14ac:dyDescent="0.2">
      <c r="A24" s="120" t="s">
        <v>188</v>
      </c>
      <c r="B24" s="117" t="s">
        <v>208</v>
      </c>
      <c r="C24" s="118" t="s">
        <v>176</v>
      </c>
      <c r="D24" s="118" t="s">
        <v>46</v>
      </c>
      <c r="E24" s="119">
        <f t="shared" ref="E24:G24" si="1">E25</f>
        <v>95000</v>
      </c>
      <c r="F24" s="142">
        <f t="shared" si="1"/>
        <v>101200</v>
      </c>
      <c r="G24" s="142">
        <f t="shared" si="1"/>
        <v>115200</v>
      </c>
    </row>
    <row r="25" spans="1:7" s="141" customFormat="1" x14ac:dyDescent="0.2">
      <c r="A25" s="118" t="s">
        <v>196</v>
      </c>
      <c r="B25" s="117" t="s">
        <v>118</v>
      </c>
      <c r="C25" s="118" t="s">
        <v>176</v>
      </c>
      <c r="D25" s="118" t="s">
        <v>177</v>
      </c>
      <c r="E25" s="119">
        <v>95000</v>
      </c>
      <c r="F25" s="119">
        <v>101200</v>
      </c>
      <c r="G25" s="119">
        <v>115200</v>
      </c>
    </row>
    <row r="26" spans="1:7" s="141" customFormat="1" x14ac:dyDescent="0.2">
      <c r="A26" s="120" t="s">
        <v>197</v>
      </c>
      <c r="B26" s="117" t="s">
        <v>212</v>
      </c>
      <c r="C26" s="118" t="s">
        <v>178</v>
      </c>
      <c r="D26" s="118" t="s">
        <v>46</v>
      </c>
      <c r="E26" s="119">
        <f>E27+E28+E29</f>
        <v>1402347</v>
      </c>
      <c r="F26" s="142">
        <f>F27+F28+F29</f>
        <v>500600</v>
      </c>
      <c r="G26" s="142">
        <f>G27+G28+G29</f>
        <v>500600</v>
      </c>
    </row>
    <row r="27" spans="1:7" s="141" customFormat="1" x14ac:dyDescent="0.2">
      <c r="A27" s="118" t="s">
        <v>199</v>
      </c>
      <c r="B27" s="117" t="s">
        <v>120</v>
      </c>
      <c r="C27" s="118" t="s">
        <v>178</v>
      </c>
      <c r="D27" s="118" t="s">
        <v>52</v>
      </c>
      <c r="E27" s="119">
        <v>480600</v>
      </c>
      <c r="F27" s="119">
        <v>480600</v>
      </c>
      <c r="G27" s="119">
        <v>480600</v>
      </c>
    </row>
    <row r="28" spans="1:7" s="141" customFormat="1" x14ac:dyDescent="0.2">
      <c r="A28" s="118" t="s">
        <v>200</v>
      </c>
      <c r="B28" s="117" t="s">
        <v>162</v>
      </c>
      <c r="C28" s="118" t="s">
        <v>178</v>
      </c>
      <c r="D28" s="118" t="s">
        <v>95</v>
      </c>
      <c r="E28" s="119">
        <v>20000</v>
      </c>
      <c r="F28" s="119">
        <v>20000</v>
      </c>
      <c r="G28" s="119">
        <v>20000</v>
      </c>
    </row>
    <row r="29" spans="1:7" s="141" customFormat="1" x14ac:dyDescent="0.2">
      <c r="A29" s="143" t="s">
        <v>201</v>
      </c>
      <c r="B29" s="117" t="s">
        <v>122</v>
      </c>
      <c r="C29" s="118" t="s">
        <v>178</v>
      </c>
      <c r="D29" s="118" t="s">
        <v>59</v>
      </c>
      <c r="E29" s="119">
        <v>901747</v>
      </c>
      <c r="F29" s="119">
        <v>0</v>
      </c>
      <c r="G29" s="119">
        <v>0</v>
      </c>
    </row>
    <row r="30" spans="1:7" s="141" customFormat="1" x14ac:dyDescent="0.2">
      <c r="A30" s="143" t="s">
        <v>203</v>
      </c>
      <c r="B30" s="117" t="s">
        <v>434</v>
      </c>
      <c r="C30" s="118" t="s">
        <v>195</v>
      </c>
      <c r="D30" s="118" t="s">
        <v>46</v>
      </c>
      <c r="E30" s="119">
        <v>74650</v>
      </c>
      <c r="F30" s="119">
        <v>74650</v>
      </c>
      <c r="G30" s="119">
        <v>74650</v>
      </c>
    </row>
    <row r="31" spans="1:7" s="141" customFormat="1" x14ac:dyDescent="0.2">
      <c r="A31" s="143" t="s">
        <v>204</v>
      </c>
      <c r="B31" s="117" t="s">
        <v>441</v>
      </c>
      <c r="C31" s="118" t="s">
        <v>195</v>
      </c>
      <c r="D31" s="118" t="s">
        <v>195</v>
      </c>
      <c r="E31" s="119">
        <v>74650</v>
      </c>
      <c r="F31" s="119">
        <v>74650</v>
      </c>
      <c r="G31" s="119">
        <v>74650</v>
      </c>
    </row>
    <row r="32" spans="1:7" s="141" customFormat="1" x14ac:dyDescent="0.2">
      <c r="A32" s="121" t="s">
        <v>205</v>
      </c>
      <c r="B32" s="117" t="s">
        <v>182</v>
      </c>
      <c r="C32" s="118" t="s">
        <v>39</v>
      </c>
      <c r="D32" s="118" t="s">
        <v>46</v>
      </c>
      <c r="E32" s="119">
        <f t="shared" ref="E32:G32" si="2">E33</f>
        <v>60000</v>
      </c>
      <c r="F32" s="142">
        <f t="shared" si="2"/>
        <v>60000</v>
      </c>
      <c r="G32" s="142">
        <f t="shared" si="2"/>
        <v>60000</v>
      </c>
    </row>
    <row r="33" spans="1:7" s="141" customFormat="1" x14ac:dyDescent="0.2">
      <c r="A33" s="143" t="s">
        <v>206</v>
      </c>
      <c r="B33" s="117" t="s">
        <v>123</v>
      </c>
      <c r="C33" s="118" t="s">
        <v>39</v>
      </c>
      <c r="D33" s="118" t="s">
        <v>52</v>
      </c>
      <c r="E33" s="119">
        <v>60000</v>
      </c>
      <c r="F33" s="119">
        <v>60000</v>
      </c>
      <c r="G33" s="119">
        <v>60000</v>
      </c>
    </row>
    <row r="34" spans="1:7" s="141" customFormat="1" x14ac:dyDescent="0.2">
      <c r="A34" s="121" t="s">
        <v>207</v>
      </c>
      <c r="B34" s="117" t="s">
        <v>180</v>
      </c>
      <c r="C34" s="118" t="s">
        <v>40</v>
      </c>
      <c r="D34" s="118" t="s">
        <v>46</v>
      </c>
      <c r="E34" s="119">
        <f t="shared" ref="E34:G34" si="3">E35</f>
        <v>1689992.2</v>
      </c>
      <c r="F34" s="142">
        <f t="shared" si="3"/>
        <v>1276959</v>
      </c>
      <c r="G34" s="142">
        <f t="shared" si="3"/>
        <v>1110254</v>
      </c>
    </row>
    <row r="35" spans="1:7" s="141" customFormat="1" x14ac:dyDescent="0.2">
      <c r="A35" s="121" t="s">
        <v>209</v>
      </c>
      <c r="B35" s="117" t="s">
        <v>125</v>
      </c>
      <c r="C35" s="118" t="s">
        <v>40</v>
      </c>
      <c r="D35" s="118" t="s">
        <v>52</v>
      </c>
      <c r="E35" s="119">
        <v>1689992.2</v>
      </c>
      <c r="F35" s="119">
        <v>1276959</v>
      </c>
      <c r="G35" s="119">
        <v>1110254</v>
      </c>
    </row>
    <row r="36" spans="1:7" s="141" customFormat="1" x14ac:dyDescent="0.2">
      <c r="A36" s="121" t="s">
        <v>210</v>
      </c>
      <c r="B36" s="117" t="s">
        <v>229</v>
      </c>
      <c r="C36" s="118"/>
      <c r="D36" s="118"/>
      <c r="E36" s="119"/>
      <c r="F36" s="119">
        <v>171505</v>
      </c>
      <c r="G36" s="119">
        <v>343709</v>
      </c>
    </row>
  </sheetData>
  <mergeCells count="9">
    <mergeCell ref="C10:D10"/>
    <mergeCell ref="B4:G6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3"/>
  <sheetViews>
    <sheetView topLeftCell="A82" zoomScaleNormal="100" workbookViewId="0">
      <selection activeCell="B98" sqref="B98"/>
    </sheetView>
  </sheetViews>
  <sheetFormatPr defaultColWidth="8.85546875" defaultRowHeight="12.75" x14ac:dyDescent="0.2"/>
  <cols>
    <col min="1" max="1" width="4.42578125" style="62" customWidth="1"/>
    <col min="2" max="2" width="63.5703125" style="62" customWidth="1"/>
    <col min="3" max="3" width="6.42578125" style="62" customWidth="1"/>
    <col min="4" max="4" width="7.85546875" style="62" customWidth="1"/>
    <col min="5" max="5" width="10.7109375" style="62" customWidth="1"/>
    <col min="6" max="6" width="10.85546875" style="62" customWidth="1"/>
    <col min="7" max="7" width="11.28515625" style="62" customWidth="1"/>
    <col min="8" max="8" width="8.85546875" style="62" customWidth="1"/>
    <col min="9" max="34" width="15.7109375" style="62" customWidth="1"/>
    <col min="35" max="16384" width="8.85546875" style="62"/>
  </cols>
  <sheetData>
    <row r="1" spans="1:8" x14ac:dyDescent="0.2">
      <c r="D1" s="63" t="s">
        <v>362</v>
      </c>
    </row>
    <row r="2" spans="1:8" x14ac:dyDescent="0.2">
      <c r="D2" s="63" t="s">
        <v>189</v>
      </c>
    </row>
    <row r="3" spans="1:8" x14ac:dyDescent="0.2">
      <c r="D3" s="63" t="s">
        <v>578</v>
      </c>
    </row>
    <row r="4" spans="1:8" x14ac:dyDescent="0.2">
      <c r="B4" s="242" t="s">
        <v>477</v>
      </c>
      <c r="C4" s="242"/>
      <c r="D4" s="242"/>
      <c r="E4" s="242"/>
      <c r="F4" s="242"/>
      <c r="G4" s="242"/>
    </row>
    <row r="5" spans="1:8" ht="18.75" customHeight="1" x14ac:dyDescent="0.2">
      <c r="B5" s="243"/>
      <c r="C5" s="243"/>
      <c r="D5" s="243"/>
      <c r="E5" s="243"/>
      <c r="F5" s="243"/>
      <c r="G5" s="243"/>
    </row>
    <row r="6" spans="1:8" ht="3.75" customHeight="1" x14ac:dyDescent="0.2">
      <c r="B6" s="243"/>
      <c r="C6" s="243"/>
      <c r="D6" s="243"/>
      <c r="E6" s="243"/>
      <c r="F6" s="243"/>
      <c r="G6" s="243"/>
    </row>
    <row r="7" spans="1:8" ht="12.75" customHeight="1" x14ac:dyDescent="0.2">
      <c r="A7" s="236" t="s">
        <v>190</v>
      </c>
      <c r="B7" s="236" t="s">
        <v>100</v>
      </c>
      <c r="C7" s="245" t="s">
        <v>101</v>
      </c>
      <c r="D7" s="246"/>
      <c r="E7" s="246"/>
      <c r="F7" s="246"/>
      <c r="G7" s="236" t="s">
        <v>579</v>
      </c>
      <c r="H7" s="71"/>
    </row>
    <row r="8" spans="1:8" ht="24.75" customHeight="1" x14ac:dyDescent="0.2">
      <c r="A8" s="244"/>
      <c r="B8" s="244"/>
      <c r="C8" s="72" t="s">
        <v>24</v>
      </c>
      <c r="D8" s="174" t="s">
        <v>191</v>
      </c>
      <c r="E8" s="72" t="s">
        <v>581</v>
      </c>
      <c r="F8" s="174" t="s">
        <v>580</v>
      </c>
      <c r="G8" s="247"/>
      <c r="H8" s="71"/>
    </row>
    <row r="9" spans="1:8" x14ac:dyDescent="0.2">
      <c r="A9" s="67" t="s">
        <v>49</v>
      </c>
      <c r="B9" s="67" t="s">
        <v>32</v>
      </c>
      <c r="C9" s="67" t="s">
        <v>33</v>
      </c>
      <c r="D9" s="148" t="s">
        <v>34</v>
      </c>
      <c r="E9" s="67" t="s">
        <v>35</v>
      </c>
      <c r="F9" s="67" t="s">
        <v>36</v>
      </c>
      <c r="G9" s="67" t="s">
        <v>36</v>
      </c>
      <c r="H9" s="71"/>
    </row>
    <row r="10" spans="1:8" x14ac:dyDescent="0.2">
      <c r="A10" s="151" t="s">
        <v>49</v>
      </c>
      <c r="B10" s="152" t="s">
        <v>129</v>
      </c>
      <c r="C10" s="151"/>
      <c r="D10" s="151"/>
      <c r="E10" s="151"/>
      <c r="F10" s="153"/>
      <c r="G10" s="154">
        <v>8770210</v>
      </c>
    </row>
    <row r="11" spans="1:8" x14ac:dyDescent="0.2">
      <c r="A11" s="155" t="s">
        <v>32</v>
      </c>
      <c r="B11" s="156" t="s">
        <v>157</v>
      </c>
      <c r="C11" s="155" t="s">
        <v>6</v>
      </c>
      <c r="D11" s="155"/>
      <c r="E11" s="155"/>
      <c r="F11" s="155"/>
      <c r="G11" s="157">
        <v>8770210</v>
      </c>
    </row>
    <row r="12" spans="1:8" x14ac:dyDescent="0.2">
      <c r="A12" s="155" t="s">
        <v>33</v>
      </c>
      <c r="B12" s="156" t="s">
        <v>192</v>
      </c>
      <c r="C12" s="155" t="s">
        <v>6</v>
      </c>
      <c r="D12" s="155" t="s">
        <v>520</v>
      </c>
      <c r="E12" s="155"/>
      <c r="F12" s="155"/>
      <c r="G12" s="157">
        <v>5101900.8</v>
      </c>
    </row>
    <row r="13" spans="1:8" ht="21" x14ac:dyDescent="0.2">
      <c r="A13" s="155" t="s">
        <v>34</v>
      </c>
      <c r="B13" s="156" t="s">
        <v>103</v>
      </c>
      <c r="C13" s="155" t="s">
        <v>6</v>
      </c>
      <c r="D13" s="155" t="s">
        <v>163</v>
      </c>
      <c r="E13" s="155"/>
      <c r="F13" s="155"/>
      <c r="G13" s="157">
        <v>830685</v>
      </c>
    </row>
    <row r="14" spans="1:8" ht="21" x14ac:dyDescent="0.2">
      <c r="A14" s="155" t="s">
        <v>35</v>
      </c>
      <c r="B14" s="156" t="s">
        <v>231</v>
      </c>
      <c r="C14" s="155" t="s">
        <v>6</v>
      </c>
      <c r="D14" s="155" t="s">
        <v>163</v>
      </c>
      <c r="E14" s="155" t="s">
        <v>368</v>
      </c>
      <c r="F14" s="155"/>
      <c r="G14" s="157">
        <v>830685</v>
      </c>
    </row>
    <row r="15" spans="1:8" ht="31.5" x14ac:dyDescent="0.2">
      <c r="A15" s="155" t="s">
        <v>36</v>
      </c>
      <c r="B15" s="156" t="s">
        <v>104</v>
      </c>
      <c r="C15" s="155" t="s">
        <v>6</v>
      </c>
      <c r="D15" s="155" t="s">
        <v>163</v>
      </c>
      <c r="E15" s="155" t="s">
        <v>366</v>
      </c>
      <c r="F15" s="155"/>
      <c r="G15" s="157">
        <v>830685</v>
      </c>
    </row>
    <row r="16" spans="1:8" ht="42" x14ac:dyDescent="0.2">
      <c r="A16" s="155" t="s">
        <v>37</v>
      </c>
      <c r="B16" s="156" t="s">
        <v>232</v>
      </c>
      <c r="C16" s="155" t="s">
        <v>6</v>
      </c>
      <c r="D16" s="155" t="s">
        <v>163</v>
      </c>
      <c r="E16" s="155" t="s">
        <v>366</v>
      </c>
      <c r="F16" s="155" t="s">
        <v>58</v>
      </c>
      <c r="G16" s="157">
        <v>830685</v>
      </c>
    </row>
    <row r="17" spans="1:7" x14ac:dyDescent="0.2">
      <c r="A17" s="158" t="s">
        <v>38</v>
      </c>
      <c r="B17" s="159" t="s">
        <v>233</v>
      </c>
      <c r="C17" s="158" t="s">
        <v>6</v>
      </c>
      <c r="D17" s="158" t="s">
        <v>163</v>
      </c>
      <c r="E17" s="158" t="s">
        <v>366</v>
      </c>
      <c r="F17" s="158" t="s">
        <v>89</v>
      </c>
      <c r="G17" s="160">
        <v>830685</v>
      </c>
    </row>
    <row r="18" spans="1:7" ht="31.5" x14ac:dyDescent="0.2">
      <c r="A18" s="155" t="s">
        <v>193</v>
      </c>
      <c r="B18" s="156" t="s">
        <v>107</v>
      </c>
      <c r="C18" s="155" t="s">
        <v>6</v>
      </c>
      <c r="D18" s="155" t="s">
        <v>164</v>
      </c>
      <c r="E18" s="155"/>
      <c r="F18" s="155"/>
      <c r="G18" s="157">
        <v>24000</v>
      </c>
    </row>
    <row r="19" spans="1:7" ht="21" x14ac:dyDescent="0.2">
      <c r="A19" s="155" t="s">
        <v>39</v>
      </c>
      <c r="B19" s="156" t="s">
        <v>231</v>
      </c>
      <c r="C19" s="155" t="s">
        <v>6</v>
      </c>
      <c r="D19" s="155" t="s">
        <v>164</v>
      </c>
      <c r="E19" s="155" t="s">
        <v>368</v>
      </c>
      <c r="F19" s="155"/>
      <c r="G19" s="157">
        <v>24000</v>
      </c>
    </row>
    <row r="20" spans="1:7" ht="31.5" x14ac:dyDescent="0.2">
      <c r="A20" s="155" t="s">
        <v>40</v>
      </c>
      <c r="B20" s="156" t="s">
        <v>108</v>
      </c>
      <c r="C20" s="155" t="s">
        <v>6</v>
      </c>
      <c r="D20" s="155" t="s">
        <v>164</v>
      </c>
      <c r="E20" s="155" t="s">
        <v>370</v>
      </c>
      <c r="F20" s="155"/>
      <c r="G20" s="157">
        <v>24000</v>
      </c>
    </row>
    <row r="21" spans="1:7" ht="42" x14ac:dyDescent="0.2">
      <c r="A21" s="155" t="s">
        <v>41</v>
      </c>
      <c r="B21" s="156" t="s">
        <v>232</v>
      </c>
      <c r="C21" s="155" t="s">
        <v>6</v>
      </c>
      <c r="D21" s="155" t="s">
        <v>164</v>
      </c>
      <c r="E21" s="155" t="s">
        <v>370</v>
      </c>
      <c r="F21" s="155" t="s">
        <v>58</v>
      </c>
      <c r="G21" s="157">
        <v>24000</v>
      </c>
    </row>
    <row r="22" spans="1:7" x14ac:dyDescent="0.2">
      <c r="A22" s="158" t="s">
        <v>179</v>
      </c>
      <c r="B22" s="159" t="s">
        <v>233</v>
      </c>
      <c r="C22" s="158" t="s">
        <v>6</v>
      </c>
      <c r="D22" s="158" t="s">
        <v>164</v>
      </c>
      <c r="E22" s="158" t="s">
        <v>370</v>
      </c>
      <c r="F22" s="158" t="s">
        <v>89</v>
      </c>
      <c r="G22" s="160">
        <v>24000</v>
      </c>
    </row>
    <row r="23" spans="1:7" ht="31.5" x14ac:dyDescent="0.2">
      <c r="A23" s="155" t="s">
        <v>188</v>
      </c>
      <c r="B23" s="156" t="s">
        <v>110</v>
      </c>
      <c r="C23" s="155" t="s">
        <v>6</v>
      </c>
      <c r="D23" s="155" t="s">
        <v>165</v>
      </c>
      <c r="E23" s="155"/>
      <c r="F23" s="155"/>
      <c r="G23" s="157">
        <v>4219015.8</v>
      </c>
    </row>
    <row r="24" spans="1:7" ht="12.75" customHeight="1" x14ac:dyDescent="0.2">
      <c r="A24" s="155" t="s">
        <v>196</v>
      </c>
      <c r="B24" s="156" t="s">
        <v>234</v>
      </c>
      <c r="C24" s="155" t="s">
        <v>6</v>
      </c>
      <c r="D24" s="155" t="s">
        <v>165</v>
      </c>
      <c r="E24" s="155" t="s">
        <v>371</v>
      </c>
      <c r="F24" s="155"/>
      <c r="G24" s="157">
        <v>1000</v>
      </c>
    </row>
    <row r="25" spans="1:7" ht="42" x14ac:dyDescent="0.2">
      <c r="A25" s="155" t="s">
        <v>197</v>
      </c>
      <c r="B25" s="156" t="s">
        <v>442</v>
      </c>
      <c r="C25" s="155" t="s">
        <v>6</v>
      </c>
      <c r="D25" s="155" t="s">
        <v>165</v>
      </c>
      <c r="E25" s="155" t="s">
        <v>373</v>
      </c>
      <c r="F25" s="155"/>
      <c r="G25" s="157">
        <v>1000</v>
      </c>
    </row>
    <row r="26" spans="1:7" ht="21" x14ac:dyDescent="0.2">
      <c r="A26" s="155" t="s">
        <v>199</v>
      </c>
      <c r="B26" s="156" t="s">
        <v>404</v>
      </c>
      <c r="C26" s="155" t="s">
        <v>6</v>
      </c>
      <c r="D26" s="155" t="s">
        <v>165</v>
      </c>
      <c r="E26" s="155" t="s">
        <v>373</v>
      </c>
      <c r="F26" s="155" t="s">
        <v>236</v>
      </c>
      <c r="G26" s="157">
        <v>1000</v>
      </c>
    </row>
    <row r="27" spans="1:7" ht="22.5" x14ac:dyDescent="0.2">
      <c r="A27" s="158" t="s">
        <v>200</v>
      </c>
      <c r="B27" s="159" t="s">
        <v>405</v>
      </c>
      <c r="C27" s="158" t="s">
        <v>6</v>
      </c>
      <c r="D27" s="158" t="s">
        <v>165</v>
      </c>
      <c r="E27" s="158" t="s">
        <v>373</v>
      </c>
      <c r="F27" s="158" t="s">
        <v>237</v>
      </c>
      <c r="G27" s="160">
        <v>1000</v>
      </c>
    </row>
    <row r="28" spans="1:7" ht="21" x14ac:dyDescent="0.2">
      <c r="A28" s="155" t="s">
        <v>201</v>
      </c>
      <c r="B28" s="156" t="s">
        <v>231</v>
      </c>
      <c r="C28" s="155" t="s">
        <v>6</v>
      </c>
      <c r="D28" s="155" t="s">
        <v>165</v>
      </c>
      <c r="E28" s="155" t="s">
        <v>368</v>
      </c>
      <c r="F28" s="155"/>
      <c r="G28" s="157">
        <v>4195670.8</v>
      </c>
    </row>
    <row r="29" spans="1:7" ht="42" x14ac:dyDescent="0.2">
      <c r="A29" s="155" t="s">
        <v>203</v>
      </c>
      <c r="B29" s="156" t="s">
        <v>522</v>
      </c>
      <c r="C29" s="155" t="s">
        <v>6</v>
      </c>
      <c r="D29" s="155" t="s">
        <v>165</v>
      </c>
      <c r="E29" s="155" t="s">
        <v>521</v>
      </c>
      <c r="F29" s="155"/>
      <c r="G29" s="157">
        <v>235329.8</v>
      </c>
    </row>
    <row r="30" spans="1:7" ht="42" x14ac:dyDescent="0.2">
      <c r="A30" s="155" t="s">
        <v>204</v>
      </c>
      <c r="B30" s="156" t="s">
        <v>232</v>
      </c>
      <c r="C30" s="155" t="s">
        <v>6</v>
      </c>
      <c r="D30" s="155" t="s">
        <v>165</v>
      </c>
      <c r="E30" s="155" t="s">
        <v>521</v>
      </c>
      <c r="F30" s="155" t="s">
        <v>58</v>
      </c>
      <c r="G30" s="157">
        <v>235329.8</v>
      </c>
    </row>
    <row r="31" spans="1:7" x14ac:dyDescent="0.2">
      <c r="A31" s="158" t="s">
        <v>205</v>
      </c>
      <c r="B31" s="159" t="s">
        <v>233</v>
      </c>
      <c r="C31" s="158" t="s">
        <v>6</v>
      </c>
      <c r="D31" s="158" t="s">
        <v>165</v>
      </c>
      <c r="E31" s="158" t="s">
        <v>521</v>
      </c>
      <c r="F31" s="158" t="s">
        <v>89</v>
      </c>
      <c r="G31" s="160">
        <v>235329.8</v>
      </c>
    </row>
    <row r="32" spans="1:7" ht="21" x14ac:dyDescent="0.2">
      <c r="A32" s="155" t="s">
        <v>206</v>
      </c>
      <c r="B32" s="156" t="s">
        <v>111</v>
      </c>
      <c r="C32" s="155" t="s">
        <v>6</v>
      </c>
      <c r="D32" s="155" t="s">
        <v>165</v>
      </c>
      <c r="E32" s="155" t="s">
        <v>375</v>
      </c>
      <c r="F32" s="155"/>
      <c r="G32" s="157">
        <v>2635432</v>
      </c>
    </row>
    <row r="33" spans="1:7" ht="42" x14ac:dyDescent="0.2">
      <c r="A33" s="155" t="s">
        <v>207</v>
      </c>
      <c r="B33" s="156" t="s">
        <v>232</v>
      </c>
      <c r="C33" s="155" t="s">
        <v>6</v>
      </c>
      <c r="D33" s="155" t="s">
        <v>165</v>
      </c>
      <c r="E33" s="155" t="s">
        <v>375</v>
      </c>
      <c r="F33" s="155" t="s">
        <v>58</v>
      </c>
      <c r="G33" s="157">
        <v>1942163</v>
      </c>
    </row>
    <row r="34" spans="1:7" x14ac:dyDescent="0.2">
      <c r="A34" s="158" t="s">
        <v>209</v>
      </c>
      <c r="B34" s="159" t="s">
        <v>233</v>
      </c>
      <c r="C34" s="158" t="s">
        <v>6</v>
      </c>
      <c r="D34" s="158" t="s">
        <v>165</v>
      </c>
      <c r="E34" s="158" t="s">
        <v>375</v>
      </c>
      <c r="F34" s="158" t="s">
        <v>89</v>
      </c>
      <c r="G34" s="160">
        <v>1942163</v>
      </c>
    </row>
    <row r="35" spans="1:7" ht="21" x14ac:dyDescent="0.2">
      <c r="A35" s="155" t="s">
        <v>210</v>
      </c>
      <c r="B35" s="156" t="s">
        <v>404</v>
      </c>
      <c r="C35" s="155" t="s">
        <v>6</v>
      </c>
      <c r="D35" s="155" t="s">
        <v>165</v>
      </c>
      <c r="E35" s="155" t="s">
        <v>375</v>
      </c>
      <c r="F35" s="155" t="s">
        <v>236</v>
      </c>
      <c r="G35" s="157">
        <v>687332</v>
      </c>
    </row>
    <row r="36" spans="1:7" ht="22.5" x14ac:dyDescent="0.2">
      <c r="A36" s="158" t="s">
        <v>211</v>
      </c>
      <c r="B36" s="159" t="s">
        <v>405</v>
      </c>
      <c r="C36" s="158" t="s">
        <v>6</v>
      </c>
      <c r="D36" s="158" t="s">
        <v>165</v>
      </c>
      <c r="E36" s="158" t="s">
        <v>375</v>
      </c>
      <c r="F36" s="158" t="s">
        <v>237</v>
      </c>
      <c r="G36" s="160">
        <v>687332</v>
      </c>
    </row>
    <row r="37" spans="1:7" x14ac:dyDescent="0.2">
      <c r="A37" s="155" t="s">
        <v>213</v>
      </c>
      <c r="B37" s="156" t="s">
        <v>244</v>
      </c>
      <c r="C37" s="155" t="s">
        <v>6</v>
      </c>
      <c r="D37" s="155" t="s">
        <v>165</v>
      </c>
      <c r="E37" s="155" t="s">
        <v>375</v>
      </c>
      <c r="F37" s="155" t="s">
        <v>245</v>
      </c>
      <c r="G37" s="157">
        <v>5937</v>
      </c>
    </row>
    <row r="38" spans="1:7" x14ac:dyDescent="0.2">
      <c r="A38" s="158" t="s">
        <v>214</v>
      </c>
      <c r="B38" s="159" t="s">
        <v>247</v>
      </c>
      <c r="C38" s="158" t="s">
        <v>6</v>
      </c>
      <c r="D38" s="158" t="s">
        <v>165</v>
      </c>
      <c r="E38" s="158" t="s">
        <v>375</v>
      </c>
      <c r="F38" s="158" t="s">
        <v>248</v>
      </c>
      <c r="G38" s="160">
        <v>5937</v>
      </c>
    </row>
    <row r="39" spans="1:7" ht="52.5" x14ac:dyDescent="0.2">
      <c r="A39" s="155" t="s">
        <v>215</v>
      </c>
      <c r="B39" s="156" t="s">
        <v>443</v>
      </c>
      <c r="C39" s="155" t="s">
        <v>6</v>
      </c>
      <c r="D39" s="155" t="s">
        <v>165</v>
      </c>
      <c r="E39" s="155" t="s">
        <v>376</v>
      </c>
      <c r="F39" s="155"/>
      <c r="G39" s="157">
        <v>158944</v>
      </c>
    </row>
    <row r="40" spans="1:7" ht="22.5" customHeight="1" x14ac:dyDescent="0.2">
      <c r="A40" s="155" t="s">
        <v>216</v>
      </c>
      <c r="B40" s="156" t="s">
        <v>232</v>
      </c>
      <c r="C40" s="155" t="s">
        <v>6</v>
      </c>
      <c r="D40" s="155" t="s">
        <v>165</v>
      </c>
      <c r="E40" s="155" t="s">
        <v>376</v>
      </c>
      <c r="F40" s="155" t="s">
        <v>58</v>
      </c>
      <c r="G40" s="157">
        <v>158944</v>
      </c>
    </row>
    <row r="41" spans="1:7" x14ac:dyDescent="0.2">
      <c r="A41" s="158" t="s">
        <v>217</v>
      </c>
      <c r="B41" s="159" t="s">
        <v>233</v>
      </c>
      <c r="C41" s="158" t="s">
        <v>6</v>
      </c>
      <c r="D41" s="158" t="s">
        <v>165</v>
      </c>
      <c r="E41" s="158" t="s">
        <v>376</v>
      </c>
      <c r="F41" s="158" t="s">
        <v>89</v>
      </c>
      <c r="G41" s="160">
        <v>158944</v>
      </c>
    </row>
    <row r="42" spans="1:7" ht="42" x14ac:dyDescent="0.2">
      <c r="A42" s="155" t="s">
        <v>218</v>
      </c>
      <c r="B42" s="156" t="s">
        <v>261</v>
      </c>
      <c r="C42" s="155" t="s">
        <v>6</v>
      </c>
      <c r="D42" s="155" t="s">
        <v>165</v>
      </c>
      <c r="E42" s="155" t="s">
        <v>377</v>
      </c>
      <c r="F42" s="155"/>
      <c r="G42" s="157">
        <v>917070</v>
      </c>
    </row>
    <row r="43" spans="1:7" ht="42" x14ac:dyDescent="0.2">
      <c r="A43" s="155" t="s">
        <v>219</v>
      </c>
      <c r="B43" s="156" t="s">
        <v>232</v>
      </c>
      <c r="C43" s="155" t="s">
        <v>6</v>
      </c>
      <c r="D43" s="155" t="s">
        <v>165</v>
      </c>
      <c r="E43" s="155" t="s">
        <v>377</v>
      </c>
      <c r="F43" s="155" t="s">
        <v>58</v>
      </c>
      <c r="G43" s="157">
        <v>917070</v>
      </c>
    </row>
    <row r="44" spans="1:7" x14ac:dyDescent="0.2">
      <c r="A44" s="158" t="s">
        <v>220</v>
      </c>
      <c r="B44" s="159" t="s">
        <v>233</v>
      </c>
      <c r="C44" s="158" t="s">
        <v>6</v>
      </c>
      <c r="D44" s="158" t="s">
        <v>165</v>
      </c>
      <c r="E44" s="158" t="s">
        <v>377</v>
      </c>
      <c r="F44" s="158" t="s">
        <v>89</v>
      </c>
      <c r="G44" s="160">
        <v>917070</v>
      </c>
    </row>
    <row r="45" spans="1:7" ht="21" x14ac:dyDescent="0.2">
      <c r="A45" s="155" t="s">
        <v>221</v>
      </c>
      <c r="B45" s="156" t="s">
        <v>444</v>
      </c>
      <c r="C45" s="155" t="s">
        <v>6</v>
      </c>
      <c r="D45" s="155" t="s">
        <v>165</v>
      </c>
      <c r="E45" s="155" t="s">
        <v>378</v>
      </c>
      <c r="F45" s="155"/>
      <c r="G45" s="157">
        <v>12014</v>
      </c>
    </row>
    <row r="46" spans="1:7" ht="21" x14ac:dyDescent="0.2">
      <c r="A46" s="155" t="s">
        <v>222</v>
      </c>
      <c r="B46" s="156" t="s">
        <v>404</v>
      </c>
      <c r="C46" s="155" t="s">
        <v>6</v>
      </c>
      <c r="D46" s="155" t="s">
        <v>165</v>
      </c>
      <c r="E46" s="155" t="s">
        <v>378</v>
      </c>
      <c r="F46" s="155" t="s">
        <v>236</v>
      </c>
      <c r="G46" s="157">
        <v>12014</v>
      </c>
    </row>
    <row r="47" spans="1:7" ht="22.5" x14ac:dyDescent="0.2">
      <c r="A47" s="158" t="s">
        <v>223</v>
      </c>
      <c r="B47" s="159" t="s">
        <v>405</v>
      </c>
      <c r="C47" s="158" t="s">
        <v>6</v>
      </c>
      <c r="D47" s="158" t="s">
        <v>165</v>
      </c>
      <c r="E47" s="158" t="s">
        <v>378</v>
      </c>
      <c r="F47" s="158" t="s">
        <v>237</v>
      </c>
      <c r="G47" s="160">
        <v>12014</v>
      </c>
    </row>
    <row r="48" spans="1:7" ht="21" x14ac:dyDescent="0.2">
      <c r="A48" s="155" t="s">
        <v>224</v>
      </c>
      <c r="B48" s="156" t="s">
        <v>445</v>
      </c>
      <c r="C48" s="155" t="s">
        <v>6</v>
      </c>
      <c r="D48" s="155" t="s">
        <v>165</v>
      </c>
      <c r="E48" s="155" t="s">
        <v>406</v>
      </c>
      <c r="F48" s="155"/>
      <c r="G48" s="157">
        <v>60000</v>
      </c>
    </row>
    <row r="49" spans="1:7" ht="21" x14ac:dyDescent="0.2">
      <c r="A49" s="155" t="s">
        <v>225</v>
      </c>
      <c r="B49" s="156" t="s">
        <v>404</v>
      </c>
      <c r="C49" s="155" t="s">
        <v>6</v>
      </c>
      <c r="D49" s="155" t="s">
        <v>165</v>
      </c>
      <c r="E49" s="155" t="s">
        <v>406</v>
      </c>
      <c r="F49" s="155" t="s">
        <v>236</v>
      </c>
      <c r="G49" s="157">
        <v>60000</v>
      </c>
    </row>
    <row r="50" spans="1:7" ht="22.5" x14ac:dyDescent="0.2">
      <c r="A50" s="158" t="s">
        <v>226</v>
      </c>
      <c r="B50" s="159" t="s">
        <v>405</v>
      </c>
      <c r="C50" s="158" t="s">
        <v>6</v>
      </c>
      <c r="D50" s="158" t="s">
        <v>165</v>
      </c>
      <c r="E50" s="158" t="s">
        <v>406</v>
      </c>
      <c r="F50" s="158" t="s">
        <v>237</v>
      </c>
      <c r="G50" s="160">
        <v>60000</v>
      </c>
    </row>
    <row r="51" spans="1:7" ht="21" x14ac:dyDescent="0.2">
      <c r="A51" s="155" t="s">
        <v>227</v>
      </c>
      <c r="B51" s="156" t="s">
        <v>446</v>
      </c>
      <c r="C51" s="155" t="s">
        <v>6</v>
      </c>
      <c r="D51" s="155" t="s">
        <v>165</v>
      </c>
      <c r="E51" s="155" t="s">
        <v>407</v>
      </c>
      <c r="F51" s="155"/>
      <c r="G51" s="157">
        <v>176881</v>
      </c>
    </row>
    <row r="52" spans="1:7" ht="21" x14ac:dyDescent="0.2">
      <c r="A52" s="155" t="s">
        <v>228</v>
      </c>
      <c r="B52" s="156" t="s">
        <v>404</v>
      </c>
      <c r="C52" s="155" t="s">
        <v>6</v>
      </c>
      <c r="D52" s="155" t="s">
        <v>165</v>
      </c>
      <c r="E52" s="155" t="s">
        <v>407</v>
      </c>
      <c r="F52" s="155" t="s">
        <v>236</v>
      </c>
      <c r="G52" s="157">
        <v>176881</v>
      </c>
    </row>
    <row r="53" spans="1:7" ht="22.5" customHeight="1" x14ac:dyDescent="0.2">
      <c r="A53" s="158" t="s">
        <v>239</v>
      </c>
      <c r="B53" s="159" t="s">
        <v>405</v>
      </c>
      <c r="C53" s="158" t="s">
        <v>6</v>
      </c>
      <c r="D53" s="158" t="s">
        <v>165</v>
      </c>
      <c r="E53" s="158" t="s">
        <v>407</v>
      </c>
      <c r="F53" s="158" t="s">
        <v>237</v>
      </c>
      <c r="G53" s="160">
        <v>176881</v>
      </c>
    </row>
    <row r="54" spans="1:7" x14ac:dyDescent="0.2">
      <c r="A54" s="155" t="s">
        <v>240</v>
      </c>
      <c r="B54" s="156" t="s">
        <v>272</v>
      </c>
      <c r="C54" s="155" t="s">
        <v>6</v>
      </c>
      <c r="D54" s="155" t="s">
        <v>165</v>
      </c>
      <c r="E54" s="155" t="s">
        <v>379</v>
      </c>
      <c r="F54" s="155"/>
      <c r="G54" s="157">
        <v>22345</v>
      </c>
    </row>
    <row r="55" spans="1:7" ht="52.5" x14ac:dyDescent="0.2">
      <c r="A55" s="155" t="s">
        <v>241</v>
      </c>
      <c r="B55" s="161" t="s">
        <v>454</v>
      </c>
      <c r="C55" s="155" t="s">
        <v>6</v>
      </c>
      <c r="D55" s="155" t="s">
        <v>165</v>
      </c>
      <c r="E55" s="155" t="s">
        <v>381</v>
      </c>
      <c r="F55" s="155"/>
      <c r="G55" s="157">
        <v>21497</v>
      </c>
    </row>
    <row r="56" spans="1:7" x14ac:dyDescent="0.2">
      <c r="A56" s="155" t="s">
        <v>242</v>
      </c>
      <c r="B56" s="156" t="s">
        <v>276</v>
      </c>
      <c r="C56" s="155" t="s">
        <v>6</v>
      </c>
      <c r="D56" s="155" t="s">
        <v>165</v>
      </c>
      <c r="E56" s="155" t="s">
        <v>381</v>
      </c>
      <c r="F56" s="155" t="s">
        <v>277</v>
      </c>
      <c r="G56" s="157">
        <v>21497</v>
      </c>
    </row>
    <row r="57" spans="1:7" x14ac:dyDescent="0.2">
      <c r="A57" s="158" t="s">
        <v>243</v>
      </c>
      <c r="B57" s="159" t="s">
        <v>98</v>
      </c>
      <c r="C57" s="158" t="s">
        <v>6</v>
      </c>
      <c r="D57" s="158" t="s">
        <v>165</v>
      </c>
      <c r="E57" s="158" t="s">
        <v>381</v>
      </c>
      <c r="F57" s="158" t="s">
        <v>161</v>
      </c>
      <c r="G57" s="160">
        <v>21497</v>
      </c>
    </row>
    <row r="58" spans="1:7" ht="52.5" x14ac:dyDescent="0.2">
      <c r="A58" s="155" t="s">
        <v>246</v>
      </c>
      <c r="B58" s="156" t="s">
        <v>524</v>
      </c>
      <c r="C58" s="155" t="s">
        <v>6</v>
      </c>
      <c r="D58" s="155" t="s">
        <v>165</v>
      </c>
      <c r="E58" s="155" t="s">
        <v>523</v>
      </c>
      <c r="F58" s="155"/>
      <c r="G58" s="157">
        <v>848</v>
      </c>
    </row>
    <row r="59" spans="1:7" x14ac:dyDescent="0.2">
      <c r="A59" s="155" t="s">
        <v>44</v>
      </c>
      <c r="B59" s="156" t="s">
        <v>276</v>
      </c>
      <c r="C59" s="155" t="s">
        <v>6</v>
      </c>
      <c r="D59" s="155" t="s">
        <v>165</v>
      </c>
      <c r="E59" s="155" t="s">
        <v>523</v>
      </c>
      <c r="F59" s="155" t="s">
        <v>277</v>
      </c>
      <c r="G59" s="157">
        <v>848</v>
      </c>
    </row>
    <row r="60" spans="1:7" x14ac:dyDescent="0.2">
      <c r="A60" s="158" t="s">
        <v>249</v>
      </c>
      <c r="B60" s="159" t="s">
        <v>98</v>
      </c>
      <c r="C60" s="158" t="s">
        <v>6</v>
      </c>
      <c r="D60" s="158" t="s">
        <v>165</v>
      </c>
      <c r="E60" s="158" t="s">
        <v>523</v>
      </c>
      <c r="F60" s="158" t="s">
        <v>161</v>
      </c>
      <c r="G60" s="160">
        <v>848</v>
      </c>
    </row>
    <row r="61" spans="1:7" x14ac:dyDescent="0.2">
      <c r="A61" s="155" t="s">
        <v>250</v>
      </c>
      <c r="B61" s="156" t="s">
        <v>194</v>
      </c>
      <c r="C61" s="155" t="s">
        <v>6</v>
      </c>
      <c r="D61" s="155" t="s">
        <v>284</v>
      </c>
      <c r="E61" s="155"/>
      <c r="F61" s="155"/>
      <c r="G61" s="157">
        <v>10000</v>
      </c>
    </row>
    <row r="62" spans="1:7" x14ac:dyDescent="0.2">
      <c r="A62" s="155" t="s">
        <v>251</v>
      </c>
      <c r="B62" s="156" t="s">
        <v>272</v>
      </c>
      <c r="C62" s="155" t="s">
        <v>6</v>
      </c>
      <c r="D62" s="155" t="s">
        <v>284</v>
      </c>
      <c r="E62" s="155" t="s">
        <v>379</v>
      </c>
      <c r="F62" s="155"/>
      <c r="G62" s="157">
        <v>10000</v>
      </c>
    </row>
    <row r="63" spans="1:7" ht="21" x14ac:dyDescent="0.2">
      <c r="A63" s="155" t="s">
        <v>252</v>
      </c>
      <c r="B63" s="156" t="s">
        <v>287</v>
      </c>
      <c r="C63" s="155" t="s">
        <v>6</v>
      </c>
      <c r="D63" s="155" t="s">
        <v>284</v>
      </c>
      <c r="E63" s="155" t="s">
        <v>383</v>
      </c>
      <c r="F63" s="155"/>
      <c r="G63" s="157">
        <v>10000</v>
      </c>
    </row>
    <row r="64" spans="1:7" x14ac:dyDescent="0.2">
      <c r="A64" s="155" t="s">
        <v>253</v>
      </c>
      <c r="B64" s="156" t="s">
        <v>244</v>
      </c>
      <c r="C64" s="155" t="s">
        <v>6</v>
      </c>
      <c r="D64" s="155" t="s">
        <v>284</v>
      </c>
      <c r="E64" s="155" t="s">
        <v>383</v>
      </c>
      <c r="F64" s="155" t="s">
        <v>245</v>
      </c>
      <c r="G64" s="157">
        <v>10000</v>
      </c>
    </row>
    <row r="65" spans="1:7" x14ac:dyDescent="0.2">
      <c r="A65" s="158" t="s">
        <v>254</v>
      </c>
      <c r="B65" s="159" t="s">
        <v>291</v>
      </c>
      <c r="C65" s="158" t="s">
        <v>6</v>
      </c>
      <c r="D65" s="158" t="s">
        <v>284</v>
      </c>
      <c r="E65" s="158" t="s">
        <v>383</v>
      </c>
      <c r="F65" s="158" t="s">
        <v>292</v>
      </c>
      <c r="G65" s="160">
        <v>10000</v>
      </c>
    </row>
    <row r="66" spans="1:7" x14ac:dyDescent="0.2">
      <c r="A66" s="155" t="s">
        <v>255</v>
      </c>
      <c r="B66" s="156" t="s">
        <v>112</v>
      </c>
      <c r="C66" s="155" t="s">
        <v>6</v>
      </c>
      <c r="D66" s="155" t="s">
        <v>166</v>
      </c>
      <c r="E66" s="155"/>
      <c r="F66" s="155"/>
      <c r="G66" s="157">
        <v>10000</v>
      </c>
    </row>
    <row r="67" spans="1:7" x14ac:dyDescent="0.2">
      <c r="A67" s="155" t="s">
        <v>256</v>
      </c>
      <c r="B67" s="156" t="s">
        <v>272</v>
      </c>
      <c r="C67" s="155" t="s">
        <v>6</v>
      </c>
      <c r="D67" s="155" t="s">
        <v>166</v>
      </c>
      <c r="E67" s="155" t="s">
        <v>379</v>
      </c>
      <c r="F67" s="155"/>
      <c r="G67" s="157">
        <v>10000</v>
      </c>
    </row>
    <row r="68" spans="1:7" ht="21" x14ac:dyDescent="0.2">
      <c r="A68" s="155" t="s">
        <v>257</v>
      </c>
      <c r="B68" s="156" t="s">
        <v>181</v>
      </c>
      <c r="C68" s="155" t="s">
        <v>6</v>
      </c>
      <c r="D68" s="155" t="s">
        <v>166</v>
      </c>
      <c r="E68" s="155" t="s">
        <v>385</v>
      </c>
      <c r="F68" s="155"/>
      <c r="G68" s="157">
        <v>10000</v>
      </c>
    </row>
    <row r="69" spans="1:7" x14ac:dyDescent="0.2">
      <c r="A69" s="155" t="s">
        <v>258</v>
      </c>
      <c r="B69" s="156" t="s">
        <v>244</v>
      </c>
      <c r="C69" s="155" t="s">
        <v>6</v>
      </c>
      <c r="D69" s="155" t="s">
        <v>166</v>
      </c>
      <c r="E69" s="155" t="s">
        <v>385</v>
      </c>
      <c r="F69" s="155" t="s">
        <v>245</v>
      </c>
      <c r="G69" s="157">
        <v>10000</v>
      </c>
    </row>
    <row r="70" spans="1:7" x14ac:dyDescent="0.2">
      <c r="A70" s="158" t="s">
        <v>259</v>
      </c>
      <c r="B70" s="159" t="s">
        <v>113</v>
      </c>
      <c r="C70" s="158" t="s">
        <v>6</v>
      </c>
      <c r="D70" s="158" t="s">
        <v>166</v>
      </c>
      <c r="E70" s="158" t="s">
        <v>385</v>
      </c>
      <c r="F70" s="158" t="s">
        <v>114</v>
      </c>
      <c r="G70" s="160">
        <v>10000</v>
      </c>
    </row>
    <row r="71" spans="1:7" x14ac:dyDescent="0.2">
      <c r="A71" s="155" t="s">
        <v>260</v>
      </c>
      <c r="B71" s="156" t="s">
        <v>115</v>
      </c>
      <c r="C71" s="155" t="s">
        <v>6</v>
      </c>
      <c r="D71" s="155" t="s">
        <v>167</v>
      </c>
      <c r="E71" s="155"/>
      <c r="F71" s="155"/>
      <c r="G71" s="157">
        <v>8200</v>
      </c>
    </row>
    <row r="72" spans="1:7" ht="42" x14ac:dyDescent="0.2">
      <c r="A72" s="155" t="s">
        <v>262</v>
      </c>
      <c r="B72" s="156" t="s">
        <v>526</v>
      </c>
      <c r="C72" s="155" t="s">
        <v>6</v>
      </c>
      <c r="D72" s="155" t="s">
        <v>167</v>
      </c>
      <c r="E72" s="155" t="s">
        <v>525</v>
      </c>
      <c r="F72" s="155"/>
      <c r="G72" s="157">
        <v>1000</v>
      </c>
    </row>
    <row r="73" spans="1:7" ht="42" x14ac:dyDescent="0.2">
      <c r="A73" s="155" t="s">
        <v>263</v>
      </c>
      <c r="B73" s="156" t="s">
        <v>528</v>
      </c>
      <c r="C73" s="155" t="s">
        <v>6</v>
      </c>
      <c r="D73" s="155" t="s">
        <v>167</v>
      </c>
      <c r="E73" s="155" t="s">
        <v>527</v>
      </c>
      <c r="F73" s="155"/>
      <c r="G73" s="157">
        <v>1000</v>
      </c>
    </row>
    <row r="74" spans="1:7" ht="21" x14ac:dyDescent="0.2">
      <c r="A74" s="155" t="s">
        <v>264</v>
      </c>
      <c r="B74" s="156" t="s">
        <v>404</v>
      </c>
      <c r="C74" s="155" t="s">
        <v>6</v>
      </c>
      <c r="D74" s="155" t="s">
        <v>167</v>
      </c>
      <c r="E74" s="155" t="s">
        <v>527</v>
      </c>
      <c r="F74" s="155" t="s">
        <v>236</v>
      </c>
      <c r="G74" s="157">
        <v>1000</v>
      </c>
    </row>
    <row r="75" spans="1:7" ht="22.5" x14ac:dyDescent="0.2">
      <c r="A75" s="158" t="s">
        <v>265</v>
      </c>
      <c r="B75" s="159" t="s">
        <v>405</v>
      </c>
      <c r="C75" s="158" t="s">
        <v>6</v>
      </c>
      <c r="D75" s="158" t="s">
        <v>167</v>
      </c>
      <c r="E75" s="158" t="s">
        <v>527</v>
      </c>
      <c r="F75" s="158" t="s">
        <v>237</v>
      </c>
      <c r="G75" s="160">
        <v>1000</v>
      </c>
    </row>
    <row r="76" spans="1:7" ht="21" x14ac:dyDescent="0.2">
      <c r="A76" s="155" t="s">
        <v>266</v>
      </c>
      <c r="B76" s="156" t="s">
        <v>231</v>
      </c>
      <c r="C76" s="155" t="s">
        <v>6</v>
      </c>
      <c r="D76" s="155" t="s">
        <v>167</v>
      </c>
      <c r="E76" s="155" t="s">
        <v>368</v>
      </c>
      <c r="F76" s="155"/>
      <c r="G76" s="157">
        <v>7200</v>
      </c>
    </row>
    <row r="77" spans="1:7" ht="31.5" x14ac:dyDescent="0.2">
      <c r="A77" s="155" t="s">
        <v>267</v>
      </c>
      <c r="B77" s="156" t="s">
        <v>312</v>
      </c>
      <c r="C77" s="155" t="s">
        <v>6</v>
      </c>
      <c r="D77" s="155" t="s">
        <v>167</v>
      </c>
      <c r="E77" s="155" t="s">
        <v>387</v>
      </c>
      <c r="F77" s="155"/>
      <c r="G77" s="157">
        <v>7200</v>
      </c>
    </row>
    <row r="78" spans="1:7" ht="42" x14ac:dyDescent="0.2">
      <c r="A78" s="155" t="s">
        <v>268</v>
      </c>
      <c r="B78" s="156" t="s">
        <v>232</v>
      </c>
      <c r="C78" s="155" t="s">
        <v>6</v>
      </c>
      <c r="D78" s="155" t="s">
        <v>167</v>
      </c>
      <c r="E78" s="155" t="s">
        <v>387</v>
      </c>
      <c r="F78" s="155" t="s">
        <v>58</v>
      </c>
      <c r="G78" s="157">
        <v>5600</v>
      </c>
    </row>
    <row r="79" spans="1:7" x14ac:dyDescent="0.2">
      <c r="A79" s="158" t="s">
        <v>269</v>
      </c>
      <c r="B79" s="159" t="s">
        <v>233</v>
      </c>
      <c r="C79" s="158" t="s">
        <v>6</v>
      </c>
      <c r="D79" s="158" t="s">
        <v>167</v>
      </c>
      <c r="E79" s="158" t="s">
        <v>387</v>
      </c>
      <c r="F79" s="158" t="s">
        <v>89</v>
      </c>
      <c r="G79" s="160">
        <v>5600</v>
      </c>
    </row>
    <row r="80" spans="1:7" ht="21" x14ac:dyDescent="0.2">
      <c r="A80" s="155" t="s">
        <v>270</v>
      </c>
      <c r="B80" s="156" t="s">
        <v>404</v>
      </c>
      <c r="C80" s="155" t="s">
        <v>6</v>
      </c>
      <c r="D80" s="155" t="s">
        <v>167</v>
      </c>
      <c r="E80" s="155" t="s">
        <v>387</v>
      </c>
      <c r="F80" s="155" t="s">
        <v>236</v>
      </c>
      <c r="G80" s="157">
        <v>1600</v>
      </c>
    </row>
    <row r="81" spans="1:7" ht="22.5" x14ac:dyDescent="0.2">
      <c r="A81" s="158" t="s">
        <v>271</v>
      </c>
      <c r="B81" s="159" t="s">
        <v>405</v>
      </c>
      <c r="C81" s="158" t="s">
        <v>6</v>
      </c>
      <c r="D81" s="158" t="s">
        <v>167</v>
      </c>
      <c r="E81" s="158" t="s">
        <v>387</v>
      </c>
      <c r="F81" s="158" t="s">
        <v>237</v>
      </c>
      <c r="G81" s="160">
        <v>1600</v>
      </c>
    </row>
    <row r="82" spans="1:7" x14ac:dyDescent="0.2">
      <c r="A82" s="155" t="s">
        <v>273</v>
      </c>
      <c r="B82" s="156" t="s">
        <v>198</v>
      </c>
      <c r="C82" s="155" t="s">
        <v>6</v>
      </c>
      <c r="D82" s="155" t="s">
        <v>529</v>
      </c>
      <c r="E82" s="155"/>
      <c r="F82" s="155"/>
      <c r="G82" s="157">
        <v>341320</v>
      </c>
    </row>
    <row r="83" spans="1:7" x14ac:dyDescent="0.2">
      <c r="A83" s="155" t="s">
        <v>274</v>
      </c>
      <c r="B83" s="156" t="s">
        <v>116</v>
      </c>
      <c r="C83" s="155" t="s">
        <v>6</v>
      </c>
      <c r="D83" s="155" t="s">
        <v>168</v>
      </c>
      <c r="E83" s="155"/>
      <c r="F83" s="155"/>
      <c r="G83" s="157">
        <v>341320</v>
      </c>
    </row>
    <row r="84" spans="1:7" ht="21" x14ac:dyDescent="0.2">
      <c r="A84" s="155" t="s">
        <v>275</v>
      </c>
      <c r="B84" s="156" t="s">
        <v>231</v>
      </c>
      <c r="C84" s="155" t="s">
        <v>6</v>
      </c>
      <c r="D84" s="155" t="s">
        <v>168</v>
      </c>
      <c r="E84" s="155" t="s">
        <v>368</v>
      </c>
      <c r="F84" s="155"/>
      <c r="G84" s="157">
        <v>341320</v>
      </c>
    </row>
    <row r="85" spans="1:7" ht="42" x14ac:dyDescent="0.2">
      <c r="A85" s="155" t="s">
        <v>278</v>
      </c>
      <c r="B85" s="156" t="s">
        <v>447</v>
      </c>
      <c r="C85" s="155" t="s">
        <v>6</v>
      </c>
      <c r="D85" s="155" t="s">
        <v>168</v>
      </c>
      <c r="E85" s="155" t="s">
        <v>388</v>
      </c>
      <c r="F85" s="155"/>
      <c r="G85" s="157">
        <v>27120</v>
      </c>
    </row>
    <row r="86" spans="1:7" ht="21" x14ac:dyDescent="0.2">
      <c r="A86" s="155" t="s">
        <v>279</v>
      </c>
      <c r="B86" s="156" t="s">
        <v>404</v>
      </c>
      <c r="C86" s="155" t="s">
        <v>6</v>
      </c>
      <c r="D86" s="155" t="s">
        <v>168</v>
      </c>
      <c r="E86" s="155" t="s">
        <v>388</v>
      </c>
      <c r="F86" s="155" t="s">
        <v>236</v>
      </c>
      <c r="G86" s="157">
        <v>27120</v>
      </c>
    </row>
    <row r="87" spans="1:7" ht="22.5" x14ac:dyDescent="0.2">
      <c r="A87" s="158" t="s">
        <v>408</v>
      </c>
      <c r="B87" s="159" t="s">
        <v>405</v>
      </c>
      <c r="C87" s="158" t="s">
        <v>6</v>
      </c>
      <c r="D87" s="158" t="s">
        <v>168</v>
      </c>
      <c r="E87" s="158" t="s">
        <v>388</v>
      </c>
      <c r="F87" s="158" t="s">
        <v>237</v>
      </c>
      <c r="G87" s="160">
        <v>27120</v>
      </c>
    </row>
    <row r="88" spans="1:7" ht="52.5" x14ac:dyDescent="0.2">
      <c r="A88" s="155" t="s">
        <v>280</v>
      </c>
      <c r="B88" s="161" t="s">
        <v>455</v>
      </c>
      <c r="C88" s="155" t="s">
        <v>6</v>
      </c>
      <c r="D88" s="155" t="s">
        <v>168</v>
      </c>
      <c r="E88" s="155" t="s">
        <v>390</v>
      </c>
      <c r="F88" s="155"/>
      <c r="G88" s="157">
        <v>314200</v>
      </c>
    </row>
    <row r="89" spans="1:7" ht="42" x14ac:dyDescent="0.2">
      <c r="A89" s="155" t="s">
        <v>281</v>
      </c>
      <c r="B89" s="156" t="s">
        <v>232</v>
      </c>
      <c r="C89" s="155" t="s">
        <v>6</v>
      </c>
      <c r="D89" s="155" t="s">
        <v>168</v>
      </c>
      <c r="E89" s="155" t="s">
        <v>390</v>
      </c>
      <c r="F89" s="155" t="s">
        <v>58</v>
      </c>
      <c r="G89" s="157">
        <v>314200</v>
      </c>
    </row>
    <row r="90" spans="1:7" x14ac:dyDescent="0.2">
      <c r="A90" s="158" t="s">
        <v>282</v>
      </c>
      <c r="B90" s="159" t="s">
        <v>233</v>
      </c>
      <c r="C90" s="158" t="s">
        <v>6</v>
      </c>
      <c r="D90" s="158" t="s">
        <v>168</v>
      </c>
      <c r="E90" s="158" t="s">
        <v>390</v>
      </c>
      <c r="F90" s="158" t="s">
        <v>89</v>
      </c>
      <c r="G90" s="160">
        <v>314200</v>
      </c>
    </row>
    <row r="91" spans="1:7" ht="21" x14ac:dyDescent="0.2">
      <c r="A91" s="155" t="s">
        <v>283</v>
      </c>
      <c r="B91" s="156" t="s">
        <v>202</v>
      </c>
      <c r="C91" s="155" t="s">
        <v>6</v>
      </c>
      <c r="D91" s="155" t="s">
        <v>530</v>
      </c>
      <c r="E91" s="155"/>
      <c r="F91" s="155"/>
      <c r="G91" s="157">
        <v>5000</v>
      </c>
    </row>
    <row r="92" spans="1:7" x14ac:dyDescent="0.2">
      <c r="A92" s="155" t="s">
        <v>285</v>
      </c>
      <c r="B92" s="156" t="s">
        <v>117</v>
      </c>
      <c r="C92" s="155" t="s">
        <v>6</v>
      </c>
      <c r="D92" s="155" t="s">
        <v>169</v>
      </c>
      <c r="E92" s="155"/>
      <c r="F92" s="155"/>
      <c r="G92" s="157">
        <v>5000</v>
      </c>
    </row>
    <row r="93" spans="1:7" x14ac:dyDescent="0.2">
      <c r="A93" s="155" t="s">
        <v>286</v>
      </c>
      <c r="B93" s="156" t="s">
        <v>234</v>
      </c>
      <c r="C93" s="155" t="s">
        <v>6</v>
      </c>
      <c r="D93" s="155" t="s">
        <v>169</v>
      </c>
      <c r="E93" s="155" t="s">
        <v>371</v>
      </c>
      <c r="F93" s="155"/>
      <c r="G93" s="157">
        <v>5000</v>
      </c>
    </row>
    <row r="94" spans="1:7" ht="42" x14ac:dyDescent="0.2">
      <c r="A94" s="155" t="s">
        <v>288</v>
      </c>
      <c r="B94" s="156" t="s">
        <v>448</v>
      </c>
      <c r="C94" s="155" t="s">
        <v>6</v>
      </c>
      <c r="D94" s="155" t="s">
        <v>169</v>
      </c>
      <c r="E94" s="155" t="s">
        <v>391</v>
      </c>
      <c r="F94" s="155"/>
      <c r="G94" s="157">
        <v>5000</v>
      </c>
    </row>
    <row r="95" spans="1:7" ht="21" x14ac:dyDescent="0.2">
      <c r="A95" s="155" t="s">
        <v>289</v>
      </c>
      <c r="B95" s="156" t="s">
        <v>404</v>
      </c>
      <c r="C95" s="155" t="s">
        <v>6</v>
      </c>
      <c r="D95" s="155" t="s">
        <v>169</v>
      </c>
      <c r="E95" s="155" t="s">
        <v>391</v>
      </c>
      <c r="F95" s="155" t="s">
        <v>236</v>
      </c>
      <c r="G95" s="157">
        <v>5000</v>
      </c>
    </row>
    <row r="96" spans="1:7" ht="22.5" x14ac:dyDescent="0.2">
      <c r="A96" s="158" t="s">
        <v>290</v>
      </c>
      <c r="B96" s="159" t="s">
        <v>405</v>
      </c>
      <c r="C96" s="158" t="s">
        <v>6</v>
      </c>
      <c r="D96" s="158" t="s">
        <v>169</v>
      </c>
      <c r="E96" s="158" t="s">
        <v>391</v>
      </c>
      <c r="F96" s="158" t="s">
        <v>237</v>
      </c>
      <c r="G96" s="160">
        <v>5000</v>
      </c>
    </row>
    <row r="97" spans="1:7" x14ac:dyDescent="0.2">
      <c r="A97" s="155" t="s">
        <v>293</v>
      </c>
      <c r="B97" s="156" t="s">
        <v>208</v>
      </c>
      <c r="C97" s="155" t="s">
        <v>6</v>
      </c>
      <c r="D97" s="155" t="s">
        <v>531</v>
      </c>
      <c r="E97" s="155"/>
      <c r="F97" s="155"/>
      <c r="G97" s="157">
        <v>95000</v>
      </c>
    </row>
    <row r="98" spans="1:7" x14ac:dyDescent="0.2">
      <c r="A98" s="155" t="s">
        <v>294</v>
      </c>
      <c r="B98" s="156" t="s">
        <v>118</v>
      </c>
      <c r="C98" s="155" t="s">
        <v>6</v>
      </c>
      <c r="D98" s="155" t="s">
        <v>170</v>
      </c>
      <c r="E98" s="155"/>
      <c r="F98" s="155"/>
      <c r="G98" s="157">
        <v>95000</v>
      </c>
    </row>
    <row r="99" spans="1:7" x14ac:dyDescent="0.2">
      <c r="A99" s="155" t="s">
        <v>295</v>
      </c>
      <c r="B99" s="156" t="s">
        <v>234</v>
      </c>
      <c r="C99" s="155" t="s">
        <v>6</v>
      </c>
      <c r="D99" s="155" t="s">
        <v>170</v>
      </c>
      <c r="E99" s="155" t="s">
        <v>371</v>
      </c>
      <c r="F99" s="155"/>
      <c r="G99" s="157">
        <v>95000</v>
      </c>
    </row>
    <row r="100" spans="1:7" ht="31.5" x14ac:dyDescent="0.2">
      <c r="A100" s="155" t="s">
        <v>296</v>
      </c>
      <c r="B100" s="156" t="s">
        <v>119</v>
      </c>
      <c r="C100" s="155" t="s">
        <v>6</v>
      </c>
      <c r="D100" s="155" t="s">
        <v>170</v>
      </c>
      <c r="E100" s="155" t="s">
        <v>393</v>
      </c>
      <c r="F100" s="155"/>
      <c r="G100" s="157">
        <v>95000</v>
      </c>
    </row>
    <row r="101" spans="1:7" ht="21" x14ac:dyDescent="0.2">
      <c r="A101" s="155" t="s">
        <v>297</v>
      </c>
      <c r="B101" s="156" t="s">
        <v>404</v>
      </c>
      <c r="C101" s="155" t="s">
        <v>6</v>
      </c>
      <c r="D101" s="155" t="s">
        <v>170</v>
      </c>
      <c r="E101" s="155" t="s">
        <v>393</v>
      </c>
      <c r="F101" s="155" t="s">
        <v>236</v>
      </c>
      <c r="G101" s="157">
        <v>95000</v>
      </c>
    </row>
    <row r="102" spans="1:7" ht="22.5" x14ac:dyDescent="0.2">
      <c r="A102" s="158" t="s">
        <v>298</v>
      </c>
      <c r="B102" s="159" t="s">
        <v>405</v>
      </c>
      <c r="C102" s="158" t="s">
        <v>6</v>
      </c>
      <c r="D102" s="158" t="s">
        <v>170</v>
      </c>
      <c r="E102" s="158" t="s">
        <v>393</v>
      </c>
      <c r="F102" s="158" t="s">
        <v>237</v>
      </c>
      <c r="G102" s="160">
        <v>95000</v>
      </c>
    </row>
    <row r="103" spans="1:7" x14ac:dyDescent="0.2">
      <c r="A103" s="155" t="s">
        <v>299</v>
      </c>
      <c r="B103" s="156" t="s">
        <v>212</v>
      </c>
      <c r="C103" s="155" t="s">
        <v>6</v>
      </c>
      <c r="D103" s="155" t="s">
        <v>532</v>
      </c>
      <c r="E103" s="155"/>
      <c r="F103" s="155"/>
      <c r="G103" s="157">
        <v>1402347</v>
      </c>
    </row>
    <row r="104" spans="1:7" x14ac:dyDescent="0.2">
      <c r="A104" s="155" t="s">
        <v>300</v>
      </c>
      <c r="B104" s="156" t="s">
        <v>120</v>
      </c>
      <c r="C104" s="155" t="s">
        <v>6</v>
      </c>
      <c r="D104" s="155" t="s">
        <v>171</v>
      </c>
      <c r="E104" s="155"/>
      <c r="F104" s="155"/>
      <c r="G104" s="157">
        <v>480600</v>
      </c>
    </row>
    <row r="105" spans="1:7" x14ac:dyDescent="0.2">
      <c r="A105" s="155" t="s">
        <v>301</v>
      </c>
      <c r="B105" s="156" t="s">
        <v>234</v>
      </c>
      <c r="C105" s="155" t="s">
        <v>6</v>
      </c>
      <c r="D105" s="155" t="s">
        <v>171</v>
      </c>
      <c r="E105" s="155" t="s">
        <v>371</v>
      </c>
      <c r="F105" s="155"/>
      <c r="G105" s="157">
        <v>480600</v>
      </c>
    </row>
    <row r="106" spans="1:7" ht="31.5" x14ac:dyDescent="0.2">
      <c r="A106" s="155" t="s">
        <v>302</v>
      </c>
      <c r="B106" s="156" t="s">
        <v>121</v>
      </c>
      <c r="C106" s="155" t="s">
        <v>6</v>
      </c>
      <c r="D106" s="155" t="s">
        <v>171</v>
      </c>
      <c r="E106" s="155" t="s">
        <v>395</v>
      </c>
      <c r="F106" s="155"/>
      <c r="G106" s="157">
        <v>480600</v>
      </c>
    </row>
    <row r="107" spans="1:7" ht="21" x14ac:dyDescent="0.2">
      <c r="A107" s="155" t="s">
        <v>303</v>
      </c>
      <c r="B107" s="156" t="s">
        <v>404</v>
      </c>
      <c r="C107" s="155" t="s">
        <v>6</v>
      </c>
      <c r="D107" s="155" t="s">
        <v>171</v>
      </c>
      <c r="E107" s="155" t="s">
        <v>395</v>
      </c>
      <c r="F107" s="155" t="s">
        <v>236</v>
      </c>
      <c r="G107" s="157">
        <v>480600</v>
      </c>
    </row>
    <row r="108" spans="1:7" ht="22.5" x14ac:dyDescent="0.2">
      <c r="A108" s="158" t="s">
        <v>305</v>
      </c>
      <c r="B108" s="159" t="s">
        <v>405</v>
      </c>
      <c r="C108" s="158" t="s">
        <v>6</v>
      </c>
      <c r="D108" s="158" t="s">
        <v>171</v>
      </c>
      <c r="E108" s="158" t="s">
        <v>395</v>
      </c>
      <c r="F108" s="158" t="s">
        <v>237</v>
      </c>
      <c r="G108" s="160">
        <v>480600</v>
      </c>
    </row>
    <row r="109" spans="1:7" x14ac:dyDescent="0.2">
      <c r="A109" s="155" t="s">
        <v>58</v>
      </c>
      <c r="B109" s="156" t="s">
        <v>162</v>
      </c>
      <c r="C109" s="155" t="s">
        <v>6</v>
      </c>
      <c r="D109" s="155" t="s">
        <v>175</v>
      </c>
      <c r="E109" s="155"/>
      <c r="F109" s="155"/>
      <c r="G109" s="157">
        <v>20000</v>
      </c>
    </row>
    <row r="110" spans="1:7" x14ac:dyDescent="0.2">
      <c r="A110" s="155" t="s">
        <v>306</v>
      </c>
      <c r="B110" s="156" t="s">
        <v>272</v>
      </c>
      <c r="C110" s="155" t="s">
        <v>6</v>
      </c>
      <c r="D110" s="155" t="s">
        <v>175</v>
      </c>
      <c r="E110" s="155" t="s">
        <v>379</v>
      </c>
      <c r="F110" s="155"/>
      <c r="G110" s="157">
        <v>20000</v>
      </c>
    </row>
    <row r="111" spans="1:7" ht="31.5" x14ac:dyDescent="0.2">
      <c r="A111" s="155" t="s">
        <v>307</v>
      </c>
      <c r="B111" s="156" t="s">
        <v>353</v>
      </c>
      <c r="C111" s="155" t="s">
        <v>6</v>
      </c>
      <c r="D111" s="155" t="s">
        <v>175</v>
      </c>
      <c r="E111" s="155" t="s">
        <v>396</v>
      </c>
      <c r="F111" s="155"/>
      <c r="G111" s="157">
        <v>20000</v>
      </c>
    </row>
    <row r="112" spans="1:7" ht="21" x14ac:dyDescent="0.2">
      <c r="A112" s="155" t="s">
        <v>308</v>
      </c>
      <c r="B112" s="156" t="s">
        <v>404</v>
      </c>
      <c r="C112" s="155" t="s">
        <v>6</v>
      </c>
      <c r="D112" s="155" t="s">
        <v>175</v>
      </c>
      <c r="E112" s="155" t="s">
        <v>396</v>
      </c>
      <c r="F112" s="155" t="s">
        <v>236</v>
      </c>
      <c r="G112" s="157">
        <v>20000</v>
      </c>
    </row>
    <row r="113" spans="1:7" ht="22.5" x14ac:dyDescent="0.2">
      <c r="A113" s="158" t="s">
        <v>309</v>
      </c>
      <c r="B113" s="159" t="s">
        <v>405</v>
      </c>
      <c r="C113" s="158" t="s">
        <v>6</v>
      </c>
      <c r="D113" s="158" t="s">
        <v>175</v>
      </c>
      <c r="E113" s="158" t="s">
        <v>396</v>
      </c>
      <c r="F113" s="158" t="s">
        <v>237</v>
      </c>
      <c r="G113" s="160">
        <v>20000</v>
      </c>
    </row>
    <row r="114" spans="1:7" x14ac:dyDescent="0.2">
      <c r="A114" s="155" t="s">
        <v>310</v>
      </c>
      <c r="B114" s="156" t="s">
        <v>122</v>
      </c>
      <c r="C114" s="155" t="s">
        <v>6</v>
      </c>
      <c r="D114" s="155" t="s">
        <v>172</v>
      </c>
      <c r="E114" s="155"/>
      <c r="F114" s="155"/>
      <c r="G114" s="157">
        <v>901747</v>
      </c>
    </row>
    <row r="115" spans="1:7" x14ac:dyDescent="0.2">
      <c r="A115" s="155" t="s">
        <v>311</v>
      </c>
      <c r="B115" s="156" t="s">
        <v>234</v>
      </c>
      <c r="C115" s="155" t="s">
        <v>6</v>
      </c>
      <c r="D115" s="155" t="s">
        <v>172</v>
      </c>
      <c r="E115" s="155" t="s">
        <v>371</v>
      </c>
      <c r="F115" s="155"/>
      <c r="G115" s="157">
        <v>901747</v>
      </c>
    </row>
    <row r="116" spans="1:7" ht="31.5" x14ac:dyDescent="0.2">
      <c r="A116" s="155" t="s">
        <v>313</v>
      </c>
      <c r="B116" s="156" t="s">
        <v>449</v>
      </c>
      <c r="C116" s="155" t="s">
        <v>6</v>
      </c>
      <c r="D116" s="155" t="s">
        <v>172</v>
      </c>
      <c r="E116" s="155" t="s">
        <v>397</v>
      </c>
      <c r="F116" s="155"/>
      <c r="G116" s="157">
        <v>129387</v>
      </c>
    </row>
    <row r="117" spans="1:7" ht="21" x14ac:dyDescent="0.2">
      <c r="A117" s="155" t="s">
        <v>314</v>
      </c>
      <c r="B117" s="156" t="s">
        <v>404</v>
      </c>
      <c r="C117" s="155" t="s">
        <v>6</v>
      </c>
      <c r="D117" s="155" t="s">
        <v>172</v>
      </c>
      <c r="E117" s="155" t="s">
        <v>397</v>
      </c>
      <c r="F117" s="155" t="s">
        <v>236</v>
      </c>
      <c r="G117" s="157">
        <v>129387</v>
      </c>
    </row>
    <row r="118" spans="1:7" ht="22.5" x14ac:dyDescent="0.2">
      <c r="A118" s="158" t="s">
        <v>315</v>
      </c>
      <c r="B118" s="159" t="s">
        <v>405</v>
      </c>
      <c r="C118" s="158" t="s">
        <v>6</v>
      </c>
      <c r="D118" s="158" t="s">
        <v>172</v>
      </c>
      <c r="E118" s="158" t="s">
        <v>397</v>
      </c>
      <c r="F118" s="158" t="s">
        <v>237</v>
      </c>
      <c r="G118" s="160">
        <v>129387</v>
      </c>
    </row>
    <row r="119" spans="1:7" ht="31.5" x14ac:dyDescent="0.2">
      <c r="A119" s="155" t="s">
        <v>55</v>
      </c>
      <c r="B119" s="156" t="s">
        <v>450</v>
      </c>
      <c r="C119" s="155" t="s">
        <v>6</v>
      </c>
      <c r="D119" s="155" t="s">
        <v>172</v>
      </c>
      <c r="E119" s="155" t="s">
        <v>398</v>
      </c>
      <c r="F119" s="155"/>
      <c r="G119" s="157">
        <v>37000</v>
      </c>
    </row>
    <row r="120" spans="1:7" ht="21" x14ac:dyDescent="0.2">
      <c r="A120" s="155" t="s">
        <v>127</v>
      </c>
      <c r="B120" s="156" t="s">
        <v>404</v>
      </c>
      <c r="C120" s="155" t="s">
        <v>6</v>
      </c>
      <c r="D120" s="155" t="s">
        <v>172</v>
      </c>
      <c r="E120" s="155" t="s">
        <v>398</v>
      </c>
      <c r="F120" s="155" t="s">
        <v>236</v>
      </c>
      <c r="G120" s="157">
        <v>37000</v>
      </c>
    </row>
    <row r="121" spans="1:7" ht="22.5" x14ac:dyDescent="0.2">
      <c r="A121" s="158" t="s">
        <v>128</v>
      </c>
      <c r="B121" s="159" t="s">
        <v>405</v>
      </c>
      <c r="C121" s="158" t="s">
        <v>6</v>
      </c>
      <c r="D121" s="158" t="s">
        <v>172</v>
      </c>
      <c r="E121" s="158" t="s">
        <v>398</v>
      </c>
      <c r="F121" s="158" t="s">
        <v>237</v>
      </c>
      <c r="G121" s="160">
        <v>37000</v>
      </c>
    </row>
    <row r="122" spans="1:7" ht="31.5" x14ac:dyDescent="0.2">
      <c r="A122" s="155" t="s">
        <v>316</v>
      </c>
      <c r="B122" s="156" t="s">
        <v>451</v>
      </c>
      <c r="C122" s="155" t="s">
        <v>6</v>
      </c>
      <c r="D122" s="155" t="s">
        <v>172</v>
      </c>
      <c r="E122" s="155" t="s">
        <v>409</v>
      </c>
      <c r="F122" s="155"/>
      <c r="G122" s="157">
        <v>735360</v>
      </c>
    </row>
    <row r="123" spans="1:7" ht="21" x14ac:dyDescent="0.2">
      <c r="A123" s="155" t="s">
        <v>317</v>
      </c>
      <c r="B123" s="156" t="s">
        <v>404</v>
      </c>
      <c r="C123" s="155" t="s">
        <v>6</v>
      </c>
      <c r="D123" s="155" t="s">
        <v>172</v>
      </c>
      <c r="E123" s="155" t="s">
        <v>409</v>
      </c>
      <c r="F123" s="155" t="s">
        <v>236</v>
      </c>
      <c r="G123" s="157">
        <v>735360</v>
      </c>
    </row>
    <row r="124" spans="1:7" ht="22.5" x14ac:dyDescent="0.2">
      <c r="A124" s="158" t="s">
        <v>318</v>
      </c>
      <c r="B124" s="159" t="s">
        <v>405</v>
      </c>
      <c r="C124" s="158" t="s">
        <v>6</v>
      </c>
      <c r="D124" s="158" t="s">
        <v>172</v>
      </c>
      <c r="E124" s="158" t="s">
        <v>409</v>
      </c>
      <c r="F124" s="158" t="s">
        <v>237</v>
      </c>
      <c r="G124" s="160">
        <v>735360</v>
      </c>
    </row>
    <row r="125" spans="1:7" x14ac:dyDescent="0.2">
      <c r="A125" s="155" t="s">
        <v>319</v>
      </c>
      <c r="B125" s="156" t="s">
        <v>434</v>
      </c>
      <c r="C125" s="155" t="s">
        <v>6</v>
      </c>
      <c r="D125" s="155" t="s">
        <v>533</v>
      </c>
      <c r="E125" s="155"/>
      <c r="F125" s="155"/>
      <c r="G125" s="157">
        <v>74650</v>
      </c>
    </row>
    <row r="126" spans="1:7" x14ac:dyDescent="0.2">
      <c r="A126" s="155" t="s">
        <v>320</v>
      </c>
      <c r="B126" s="156" t="s">
        <v>441</v>
      </c>
      <c r="C126" s="155" t="s">
        <v>6</v>
      </c>
      <c r="D126" s="155" t="s">
        <v>435</v>
      </c>
      <c r="E126" s="155"/>
      <c r="F126" s="155"/>
      <c r="G126" s="157">
        <v>74650</v>
      </c>
    </row>
    <row r="127" spans="1:7" x14ac:dyDescent="0.2">
      <c r="A127" s="155" t="s">
        <v>321</v>
      </c>
      <c r="B127" s="156" t="s">
        <v>272</v>
      </c>
      <c r="C127" s="155" t="s">
        <v>6</v>
      </c>
      <c r="D127" s="155" t="s">
        <v>435</v>
      </c>
      <c r="E127" s="155" t="s">
        <v>379</v>
      </c>
      <c r="F127" s="155"/>
      <c r="G127" s="157">
        <v>74650</v>
      </c>
    </row>
    <row r="128" spans="1:7" ht="31.5" x14ac:dyDescent="0.2">
      <c r="A128" s="155" t="s">
        <v>322</v>
      </c>
      <c r="B128" s="156" t="s">
        <v>452</v>
      </c>
      <c r="C128" s="155" t="s">
        <v>6</v>
      </c>
      <c r="D128" s="155" t="s">
        <v>435</v>
      </c>
      <c r="E128" s="155" t="s">
        <v>436</v>
      </c>
      <c r="F128" s="155"/>
      <c r="G128" s="157">
        <v>74650</v>
      </c>
    </row>
    <row r="129" spans="1:7" ht="42" x14ac:dyDescent="0.2">
      <c r="A129" s="155" t="s">
        <v>89</v>
      </c>
      <c r="B129" s="156" t="s">
        <v>232</v>
      </c>
      <c r="C129" s="155" t="s">
        <v>6</v>
      </c>
      <c r="D129" s="155" t="s">
        <v>435</v>
      </c>
      <c r="E129" s="155" t="s">
        <v>436</v>
      </c>
      <c r="F129" s="155" t="s">
        <v>58</v>
      </c>
      <c r="G129" s="157">
        <v>74650</v>
      </c>
    </row>
    <row r="130" spans="1:7" x14ac:dyDescent="0.2">
      <c r="A130" s="158" t="s">
        <v>105</v>
      </c>
      <c r="B130" s="159" t="s">
        <v>359</v>
      </c>
      <c r="C130" s="158" t="s">
        <v>6</v>
      </c>
      <c r="D130" s="158" t="s">
        <v>435</v>
      </c>
      <c r="E130" s="158" t="s">
        <v>436</v>
      </c>
      <c r="F130" s="158" t="s">
        <v>55</v>
      </c>
      <c r="G130" s="160">
        <v>74650</v>
      </c>
    </row>
    <row r="131" spans="1:7" x14ac:dyDescent="0.2">
      <c r="A131" s="155" t="s">
        <v>106</v>
      </c>
      <c r="B131" s="156" t="s">
        <v>182</v>
      </c>
      <c r="C131" s="155" t="s">
        <v>6</v>
      </c>
      <c r="D131" s="155" t="s">
        <v>187</v>
      </c>
      <c r="E131" s="155"/>
      <c r="F131" s="155"/>
      <c r="G131" s="157">
        <v>60000</v>
      </c>
    </row>
    <row r="132" spans="1:7" x14ac:dyDescent="0.2">
      <c r="A132" s="155" t="s">
        <v>109</v>
      </c>
      <c r="B132" s="156" t="s">
        <v>123</v>
      </c>
      <c r="C132" s="155" t="s">
        <v>6</v>
      </c>
      <c r="D132" s="155" t="s">
        <v>173</v>
      </c>
      <c r="E132" s="155"/>
      <c r="F132" s="155"/>
      <c r="G132" s="157">
        <v>60000</v>
      </c>
    </row>
    <row r="133" spans="1:7" x14ac:dyDescent="0.2">
      <c r="A133" s="155" t="s">
        <v>323</v>
      </c>
      <c r="B133" s="156" t="s">
        <v>272</v>
      </c>
      <c r="C133" s="155" t="s">
        <v>6</v>
      </c>
      <c r="D133" s="155" t="s">
        <v>173</v>
      </c>
      <c r="E133" s="155" t="s">
        <v>379</v>
      </c>
      <c r="F133" s="155"/>
      <c r="G133" s="157">
        <v>60000</v>
      </c>
    </row>
    <row r="134" spans="1:7" ht="21" x14ac:dyDescent="0.2">
      <c r="A134" s="155" t="s">
        <v>325</v>
      </c>
      <c r="B134" s="156" t="s">
        <v>124</v>
      </c>
      <c r="C134" s="155" t="s">
        <v>6</v>
      </c>
      <c r="D134" s="155" t="s">
        <v>173</v>
      </c>
      <c r="E134" s="155" t="s">
        <v>399</v>
      </c>
      <c r="F134" s="155"/>
      <c r="G134" s="157">
        <v>60000</v>
      </c>
    </row>
    <row r="135" spans="1:7" x14ac:dyDescent="0.2">
      <c r="A135" s="155" t="s">
        <v>326</v>
      </c>
      <c r="B135" s="156" t="s">
        <v>354</v>
      </c>
      <c r="C135" s="155" t="s">
        <v>6</v>
      </c>
      <c r="D135" s="155" t="s">
        <v>173</v>
      </c>
      <c r="E135" s="155" t="s">
        <v>399</v>
      </c>
      <c r="F135" s="155" t="s">
        <v>355</v>
      </c>
      <c r="G135" s="157">
        <v>60000</v>
      </c>
    </row>
    <row r="136" spans="1:7" x14ac:dyDescent="0.2">
      <c r="A136" s="158" t="s">
        <v>327</v>
      </c>
      <c r="B136" s="159" t="s">
        <v>356</v>
      </c>
      <c r="C136" s="158" t="s">
        <v>6</v>
      </c>
      <c r="D136" s="158" t="s">
        <v>173</v>
      </c>
      <c r="E136" s="158" t="s">
        <v>399</v>
      </c>
      <c r="F136" s="158" t="s">
        <v>357</v>
      </c>
      <c r="G136" s="160">
        <v>60000</v>
      </c>
    </row>
    <row r="137" spans="1:7" x14ac:dyDescent="0.2">
      <c r="A137" s="155" t="s">
        <v>328</v>
      </c>
      <c r="B137" s="156" t="s">
        <v>180</v>
      </c>
      <c r="C137" s="155" t="s">
        <v>6</v>
      </c>
      <c r="D137" s="155" t="s">
        <v>534</v>
      </c>
      <c r="E137" s="155"/>
      <c r="F137" s="155"/>
      <c r="G137" s="157">
        <v>1689992.2</v>
      </c>
    </row>
    <row r="138" spans="1:7" x14ac:dyDescent="0.2">
      <c r="A138" s="155" t="s">
        <v>329</v>
      </c>
      <c r="B138" s="156" t="s">
        <v>125</v>
      </c>
      <c r="C138" s="155" t="s">
        <v>6</v>
      </c>
      <c r="D138" s="155" t="s">
        <v>174</v>
      </c>
      <c r="E138" s="155"/>
      <c r="F138" s="155"/>
      <c r="G138" s="157">
        <v>1689992.2</v>
      </c>
    </row>
    <row r="139" spans="1:7" x14ac:dyDescent="0.2">
      <c r="A139" s="155" t="s">
        <v>330</v>
      </c>
      <c r="B139" s="156" t="s">
        <v>234</v>
      </c>
      <c r="C139" s="155" t="s">
        <v>6</v>
      </c>
      <c r="D139" s="155" t="s">
        <v>174</v>
      </c>
      <c r="E139" s="155" t="s">
        <v>371</v>
      </c>
      <c r="F139" s="155"/>
      <c r="G139" s="157">
        <v>1689992.2</v>
      </c>
    </row>
    <row r="140" spans="1:7" ht="31.5" x14ac:dyDescent="0.2">
      <c r="A140" s="155" t="s">
        <v>331</v>
      </c>
      <c r="B140" s="156" t="s">
        <v>126</v>
      </c>
      <c r="C140" s="155" t="s">
        <v>6</v>
      </c>
      <c r="D140" s="155" t="s">
        <v>174</v>
      </c>
      <c r="E140" s="155" t="s">
        <v>401</v>
      </c>
      <c r="F140" s="155"/>
      <c r="G140" s="157">
        <v>909949</v>
      </c>
    </row>
    <row r="141" spans="1:7" ht="42" x14ac:dyDescent="0.2">
      <c r="A141" s="155" t="s">
        <v>332</v>
      </c>
      <c r="B141" s="156" t="s">
        <v>232</v>
      </c>
      <c r="C141" s="155" t="s">
        <v>6</v>
      </c>
      <c r="D141" s="155" t="s">
        <v>174</v>
      </c>
      <c r="E141" s="155" t="s">
        <v>401</v>
      </c>
      <c r="F141" s="155" t="s">
        <v>58</v>
      </c>
      <c r="G141" s="157">
        <v>874445</v>
      </c>
    </row>
    <row r="142" spans="1:7" x14ac:dyDescent="0.2">
      <c r="A142" s="158" t="s">
        <v>333</v>
      </c>
      <c r="B142" s="159" t="s">
        <v>359</v>
      </c>
      <c r="C142" s="158" t="s">
        <v>6</v>
      </c>
      <c r="D142" s="158" t="s">
        <v>174</v>
      </c>
      <c r="E142" s="158" t="s">
        <v>401</v>
      </c>
      <c r="F142" s="158" t="s">
        <v>55</v>
      </c>
      <c r="G142" s="160">
        <v>874445</v>
      </c>
    </row>
    <row r="143" spans="1:7" ht="21" x14ac:dyDescent="0.2">
      <c r="A143" s="155" t="s">
        <v>334</v>
      </c>
      <c r="B143" s="156" t="s">
        <v>404</v>
      </c>
      <c r="C143" s="155" t="s">
        <v>6</v>
      </c>
      <c r="D143" s="155" t="s">
        <v>174</v>
      </c>
      <c r="E143" s="155" t="s">
        <v>401</v>
      </c>
      <c r="F143" s="155" t="s">
        <v>236</v>
      </c>
      <c r="G143" s="157">
        <v>35504</v>
      </c>
    </row>
    <row r="144" spans="1:7" ht="22.5" x14ac:dyDescent="0.2">
      <c r="A144" s="158" t="s">
        <v>335</v>
      </c>
      <c r="B144" s="159" t="s">
        <v>405</v>
      </c>
      <c r="C144" s="158" t="s">
        <v>6</v>
      </c>
      <c r="D144" s="158" t="s">
        <v>174</v>
      </c>
      <c r="E144" s="158" t="s">
        <v>401</v>
      </c>
      <c r="F144" s="158" t="s">
        <v>237</v>
      </c>
      <c r="G144" s="160">
        <v>35504</v>
      </c>
    </row>
    <row r="145" spans="1:7" ht="52.5" x14ac:dyDescent="0.2">
      <c r="A145" s="155" t="s">
        <v>336</v>
      </c>
      <c r="B145" s="161" t="s">
        <v>456</v>
      </c>
      <c r="C145" s="155" t="s">
        <v>6</v>
      </c>
      <c r="D145" s="155" t="s">
        <v>174</v>
      </c>
      <c r="E145" s="155" t="s">
        <v>402</v>
      </c>
      <c r="F145" s="155"/>
      <c r="G145" s="157">
        <v>158944</v>
      </c>
    </row>
    <row r="146" spans="1:7" ht="42" x14ac:dyDescent="0.2">
      <c r="A146" s="155" t="s">
        <v>337</v>
      </c>
      <c r="B146" s="156" t="s">
        <v>232</v>
      </c>
      <c r="C146" s="155" t="s">
        <v>6</v>
      </c>
      <c r="D146" s="155" t="s">
        <v>174</v>
      </c>
      <c r="E146" s="155" t="s">
        <v>402</v>
      </c>
      <c r="F146" s="155" t="s">
        <v>58</v>
      </c>
      <c r="G146" s="157">
        <v>158944</v>
      </c>
    </row>
    <row r="147" spans="1:7" x14ac:dyDescent="0.2">
      <c r="A147" s="158" t="s">
        <v>338</v>
      </c>
      <c r="B147" s="159" t="s">
        <v>359</v>
      </c>
      <c r="C147" s="158" t="s">
        <v>6</v>
      </c>
      <c r="D147" s="158" t="s">
        <v>174</v>
      </c>
      <c r="E147" s="158" t="s">
        <v>402</v>
      </c>
      <c r="F147" s="158" t="s">
        <v>55</v>
      </c>
      <c r="G147" s="160">
        <v>158944</v>
      </c>
    </row>
    <row r="148" spans="1:7" ht="42" x14ac:dyDescent="0.2">
      <c r="A148" s="155" t="s">
        <v>339</v>
      </c>
      <c r="B148" s="156" t="s">
        <v>360</v>
      </c>
      <c r="C148" s="155" t="s">
        <v>6</v>
      </c>
      <c r="D148" s="155" t="s">
        <v>174</v>
      </c>
      <c r="E148" s="155" t="s">
        <v>403</v>
      </c>
      <c r="F148" s="155"/>
      <c r="G148" s="157">
        <v>575499.19999999995</v>
      </c>
    </row>
    <row r="149" spans="1:7" ht="21" x14ac:dyDescent="0.2">
      <c r="A149" s="155" t="s">
        <v>340</v>
      </c>
      <c r="B149" s="156" t="s">
        <v>404</v>
      </c>
      <c r="C149" s="155" t="s">
        <v>6</v>
      </c>
      <c r="D149" s="155" t="s">
        <v>174</v>
      </c>
      <c r="E149" s="155" t="s">
        <v>403</v>
      </c>
      <c r="F149" s="155" t="s">
        <v>236</v>
      </c>
      <c r="G149" s="157">
        <v>575499.19999999995</v>
      </c>
    </row>
    <row r="150" spans="1:7" ht="22.5" x14ac:dyDescent="0.2">
      <c r="A150" s="158" t="s">
        <v>341</v>
      </c>
      <c r="B150" s="159" t="s">
        <v>405</v>
      </c>
      <c r="C150" s="158" t="s">
        <v>6</v>
      </c>
      <c r="D150" s="158" t="s">
        <v>174</v>
      </c>
      <c r="E150" s="158" t="s">
        <v>403</v>
      </c>
      <c r="F150" s="158" t="s">
        <v>237</v>
      </c>
      <c r="G150" s="160">
        <v>575499.19999999995</v>
      </c>
    </row>
    <row r="151" spans="1:7" ht="31.5" x14ac:dyDescent="0.2">
      <c r="A151" s="155" t="s">
        <v>342</v>
      </c>
      <c r="B151" s="156" t="s">
        <v>453</v>
      </c>
      <c r="C151" s="155" t="s">
        <v>6</v>
      </c>
      <c r="D151" s="155" t="s">
        <v>174</v>
      </c>
      <c r="E151" s="155" t="s">
        <v>410</v>
      </c>
      <c r="F151" s="155"/>
      <c r="G151" s="157">
        <v>45600</v>
      </c>
    </row>
    <row r="152" spans="1:7" ht="21" x14ac:dyDescent="0.2">
      <c r="A152" s="155" t="s">
        <v>343</v>
      </c>
      <c r="B152" s="156" t="s">
        <v>404</v>
      </c>
      <c r="C152" s="155" t="s">
        <v>6</v>
      </c>
      <c r="D152" s="155" t="s">
        <v>174</v>
      </c>
      <c r="E152" s="155" t="s">
        <v>410</v>
      </c>
      <c r="F152" s="155" t="s">
        <v>236</v>
      </c>
      <c r="G152" s="157">
        <v>45600</v>
      </c>
    </row>
    <row r="153" spans="1:7" ht="22.5" x14ac:dyDescent="0.2">
      <c r="A153" s="158" t="s">
        <v>344</v>
      </c>
      <c r="B153" s="159" t="s">
        <v>405</v>
      </c>
      <c r="C153" s="158" t="s">
        <v>6</v>
      </c>
      <c r="D153" s="158" t="s">
        <v>174</v>
      </c>
      <c r="E153" s="158" t="s">
        <v>410</v>
      </c>
      <c r="F153" s="158" t="s">
        <v>237</v>
      </c>
      <c r="G153" s="160">
        <v>45600</v>
      </c>
    </row>
  </sheetData>
  <mergeCells count="5">
    <mergeCell ref="B4:G6"/>
    <mergeCell ref="A7:A8"/>
    <mergeCell ref="B7:B8"/>
    <mergeCell ref="C7:F7"/>
    <mergeCell ref="G7:G8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opLeftCell="A80" zoomScaleNormal="100" workbookViewId="0">
      <selection activeCell="A127" sqref="A127"/>
    </sheetView>
  </sheetViews>
  <sheetFormatPr defaultColWidth="8.85546875" defaultRowHeight="12.75" x14ac:dyDescent="0.2"/>
  <cols>
    <col min="1" max="1" width="4.42578125" style="62" customWidth="1"/>
    <col min="2" max="2" width="55" style="62" customWidth="1"/>
    <col min="3" max="3" width="6.42578125" style="62" customWidth="1"/>
    <col min="4" max="4" width="7.85546875" style="62" customWidth="1"/>
    <col min="5" max="5" width="10.5703125" style="62" bestFit="1" customWidth="1"/>
    <col min="6" max="6" width="9.28515625" style="62" customWidth="1"/>
    <col min="7" max="8" width="11.42578125" style="62" customWidth="1"/>
    <col min="9" max="34" width="15.7109375" style="62" customWidth="1"/>
    <col min="35" max="16384" width="8.85546875" style="62"/>
  </cols>
  <sheetData>
    <row r="1" spans="1:8" x14ac:dyDescent="0.2">
      <c r="D1" s="63" t="s">
        <v>484</v>
      </c>
    </row>
    <row r="2" spans="1:8" x14ac:dyDescent="0.2">
      <c r="D2" s="63" t="s">
        <v>189</v>
      </c>
    </row>
    <row r="3" spans="1:8" x14ac:dyDescent="0.2">
      <c r="D3" s="63" t="s">
        <v>578</v>
      </c>
    </row>
    <row r="4" spans="1:8" x14ac:dyDescent="0.2">
      <c r="B4" s="242" t="s">
        <v>478</v>
      </c>
      <c r="C4" s="242"/>
      <c r="D4" s="242"/>
      <c r="E4" s="242"/>
      <c r="F4" s="242"/>
      <c r="G4" s="242"/>
    </row>
    <row r="5" spans="1:8" ht="18.75" customHeight="1" x14ac:dyDescent="0.2">
      <c r="B5" s="243"/>
      <c r="C5" s="243"/>
      <c r="D5" s="243"/>
      <c r="E5" s="243"/>
      <c r="F5" s="243"/>
      <c r="G5" s="243"/>
    </row>
    <row r="6" spans="1:8" ht="3.75" customHeight="1" x14ac:dyDescent="0.2">
      <c r="B6" s="243"/>
      <c r="C6" s="243"/>
      <c r="D6" s="243"/>
      <c r="E6" s="243"/>
      <c r="F6" s="243"/>
      <c r="G6" s="243"/>
    </row>
    <row r="7" spans="1:8" ht="12.75" customHeight="1" x14ac:dyDescent="0.2">
      <c r="A7" s="236" t="s">
        <v>190</v>
      </c>
      <c r="B7" s="236" t="s">
        <v>100</v>
      </c>
      <c r="C7" s="245" t="s">
        <v>101</v>
      </c>
      <c r="D7" s="246"/>
      <c r="E7" s="246"/>
      <c r="F7" s="246"/>
      <c r="G7" s="236" t="s">
        <v>582</v>
      </c>
      <c r="H7" s="236" t="s">
        <v>583</v>
      </c>
    </row>
    <row r="8" spans="1:8" ht="24.75" customHeight="1" x14ac:dyDescent="0.2">
      <c r="A8" s="244"/>
      <c r="B8" s="244"/>
      <c r="C8" s="72" t="s">
        <v>24</v>
      </c>
      <c r="D8" s="174" t="s">
        <v>191</v>
      </c>
      <c r="E8" s="72" t="s">
        <v>581</v>
      </c>
      <c r="F8" s="174" t="s">
        <v>580</v>
      </c>
      <c r="G8" s="247"/>
      <c r="H8" s="247"/>
    </row>
    <row r="9" spans="1:8" x14ac:dyDescent="0.2">
      <c r="A9" s="67" t="s">
        <v>49</v>
      </c>
      <c r="B9" s="67" t="s">
        <v>32</v>
      </c>
      <c r="C9" s="67" t="s">
        <v>33</v>
      </c>
      <c r="D9" s="173" t="s">
        <v>34</v>
      </c>
      <c r="E9" s="67" t="s">
        <v>35</v>
      </c>
      <c r="F9" s="67" t="s">
        <v>36</v>
      </c>
      <c r="G9" s="67" t="s">
        <v>36</v>
      </c>
      <c r="H9" s="67" t="s">
        <v>36</v>
      </c>
    </row>
    <row r="10" spans="1:8" x14ac:dyDescent="0.2">
      <c r="A10" s="151" t="s">
        <v>49</v>
      </c>
      <c r="B10" s="152" t="s">
        <v>129</v>
      </c>
      <c r="C10" s="151"/>
      <c r="D10" s="151"/>
      <c r="E10" s="151"/>
      <c r="F10" s="153"/>
      <c r="G10" s="154">
        <f>G11</f>
        <v>7300861</v>
      </c>
      <c r="H10" s="154">
        <f>H11</f>
        <v>6956021</v>
      </c>
    </row>
    <row r="11" spans="1:8" x14ac:dyDescent="0.2">
      <c r="A11" s="155" t="s">
        <v>32</v>
      </c>
      <c r="B11" s="156" t="s">
        <v>157</v>
      </c>
      <c r="C11" s="155" t="s">
        <v>6</v>
      </c>
      <c r="D11" s="155"/>
      <c r="E11" s="155"/>
      <c r="F11" s="155"/>
      <c r="G11" s="157">
        <f>G12+G74+G83+G89+G100+G106+G112+G126</f>
        <v>7300861</v>
      </c>
      <c r="H11" s="157">
        <f>H12+H74+H89+H100+H106+H112+H126+H83</f>
        <v>6956021</v>
      </c>
    </row>
    <row r="12" spans="1:8" x14ac:dyDescent="0.2">
      <c r="A12" s="155" t="s">
        <v>33</v>
      </c>
      <c r="B12" s="156" t="s">
        <v>192</v>
      </c>
      <c r="C12" s="155" t="s">
        <v>6</v>
      </c>
      <c r="D12" s="155" t="s">
        <v>520</v>
      </c>
      <c r="E12" s="155"/>
      <c r="F12" s="155"/>
      <c r="G12" s="157">
        <f>G13+G18+G23+G58+G63</f>
        <v>4757107</v>
      </c>
      <c r="H12" s="157">
        <f>H13+H18+H23+H58+H63</f>
        <v>4751608</v>
      </c>
    </row>
    <row r="13" spans="1:8" ht="21" x14ac:dyDescent="0.2">
      <c r="A13" s="155" t="s">
        <v>34</v>
      </c>
      <c r="B13" s="156" t="s">
        <v>103</v>
      </c>
      <c r="C13" s="155" t="s">
        <v>6</v>
      </c>
      <c r="D13" s="155" t="s">
        <v>163</v>
      </c>
      <c r="E13" s="155"/>
      <c r="F13" s="155"/>
      <c r="G13" s="157">
        <v>830685</v>
      </c>
      <c r="H13" s="157">
        <v>830685</v>
      </c>
    </row>
    <row r="14" spans="1:8" ht="21" x14ac:dyDescent="0.2">
      <c r="A14" s="155" t="s">
        <v>35</v>
      </c>
      <c r="B14" s="156" t="s">
        <v>231</v>
      </c>
      <c r="C14" s="155" t="s">
        <v>6</v>
      </c>
      <c r="D14" s="155" t="s">
        <v>163</v>
      </c>
      <c r="E14" s="155" t="s">
        <v>368</v>
      </c>
      <c r="F14" s="155"/>
      <c r="G14" s="157">
        <v>830685</v>
      </c>
      <c r="H14" s="157">
        <v>830685</v>
      </c>
    </row>
    <row r="15" spans="1:8" ht="31.5" x14ac:dyDescent="0.2">
      <c r="A15" s="155" t="s">
        <v>36</v>
      </c>
      <c r="B15" s="156" t="s">
        <v>104</v>
      </c>
      <c r="C15" s="155" t="s">
        <v>6</v>
      </c>
      <c r="D15" s="155" t="s">
        <v>163</v>
      </c>
      <c r="E15" s="155" t="s">
        <v>366</v>
      </c>
      <c r="F15" s="155"/>
      <c r="G15" s="157">
        <v>830685</v>
      </c>
      <c r="H15" s="157">
        <v>830685</v>
      </c>
    </row>
    <row r="16" spans="1:8" ht="42" x14ac:dyDescent="0.2">
      <c r="A16" s="155" t="s">
        <v>37</v>
      </c>
      <c r="B16" s="156" t="s">
        <v>232</v>
      </c>
      <c r="C16" s="155" t="s">
        <v>6</v>
      </c>
      <c r="D16" s="155" t="s">
        <v>163</v>
      </c>
      <c r="E16" s="155" t="s">
        <v>366</v>
      </c>
      <c r="F16" s="155" t="s">
        <v>58</v>
      </c>
      <c r="G16" s="157">
        <v>830685</v>
      </c>
      <c r="H16" s="157">
        <v>830685</v>
      </c>
    </row>
    <row r="17" spans="1:8" ht="22.5" x14ac:dyDescent="0.2">
      <c r="A17" s="158" t="s">
        <v>38</v>
      </c>
      <c r="B17" s="159" t="s">
        <v>233</v>
      </c>
      <c r="C17" s="158" t="s">
        <v>6</v>
      </c>
      <c r="D17" s="158" t="s">
        <v>163</v>
      </c>
      <c r="E17" s="158" t="s">
        <v>366</v>
      </c>
      <c r="F17" s="158" t="s">
        <v>89</v>
      </c>
      <c r="G17" s="160">
        <v>830685</v>
      </c>
      <c r="H17" s="160">
        <v>830685</v>
      </c>
    </row>
    <row r="18" spans="1:8" ht="31.5" x14ac:dyDescent="0.2">
      <c r="A18" s="155" t="s">
        <v>193</v>
      </c>
      <c r="B18" s="156" t="s">
        <v>107</v>
      </c>
      <c r="C18" s="155" t="s">
        <v>6</v>
      </c>
      <c r="D18" s="155" t="s">
        <v>164</v>
      </c>
      <c r="E18" s="155"/>
      <c r="F18" s="155"/>
      <c r="G18" s="157">
        <v>24000</v>
      </c>
      <c r="H18" s="157">
        <v>24000</v>
      </c>
    </row>
    <row r="19" spans="1:8" ht="21" x14ac:dyDescent="0.2">
      <c r="A19" s="155" t="s">
        <v>39</v>
      </c>
      <c r="B19" s="156" t="s">
        <v>231</v>
      </c>
      <c r="C19" s="155" t="s">
        <v>6</v>
      </c>
      <c r="D19" s="155" t="s">
        <v>164</v>
      </c>
      <c r="E19" s="155" t="s">
        <v>368</v>
      </c>
      <c r="F19" s="155"/>
      <c r="G19" s="157">
        <v>24000</v>
      </c>
      <c r="H19" s="157">
        <v>24000</v>
      </c>
    </row>
    <row r="20" spans="1:8" ht="31.5" x14ac:dyDescent="0.2">
      <c r="A20" s="155" t="s">
        <v>40</v>
      </c>
      <c r="B20" s="156" t="s">
        <v>108</v>
      </c>
      <c r="C20" s="155" t="s">
        <v>6</v>
      </c>
      <c r="D20" s="155" t="s">
        <v>164</v>
      </c>
      <c r="E20" s="155" t="s">
        <v>370</v>
      </c>
      <c r="F20" s="155"/>
      <c r="G20" s="157">
        <v>24000</v>
      </c>
      <c r="H20" s="157">
        <v>24000</v>
      </c>
    </row>
    <row r="21" spans="1:8" ht="42" x14ac:dyDescent="0.2">
      <c r="A21" s="155" t="s">
        <v>41</v>
      </c>
      <c r="B21" s="156" t="s">
        <v>232</v>
      </c>
      <c r="C21" s="155" t="s">
        <v>6</v>
      </c>
      <c r="D21" s="155" t="s">
        <v>164</v>
      </c>
      <c r="E21" s="155" t="s">
        <v>370</v>
      </c>
      <c r="F21" s="155" t="s">
        <v>58</v>
      </c>
      <c r="G21" s="157">
        <v>24000</v>
      </c>
      <c r="H21" s="157">
        <v>24000</v>
      </c>
    </row>
    <row r="22" spans="1:8" ht="22.5" x14ac:dyDescent="0.2">
      <c r="A22" s="158" t="s">
        <v>179</v>
      </c>
      <c r="B22" s="159" t="s">
        <v>233</v>
      </c>
      <c r="C22" s="158" t="s">
        <v>6</v>
      </c>
      <c r="D22" s="158" t="s">
        <v>164</v>
      </c>
      <c r="E22" s="158" t="s">
        <v>370</v>
      </c>
      <c r="F22" s="158" t="s">
        <v>89</v>
      </c>
      <c r="G22" s="160">
        <v>24000</v>
      </c>
      <c r="H22" s="160">
        <v>24000</v>
      </c>
    </row>
    <row r="23" spans="1:8" ht="31.5" x14ac:dyDescent="0.2">
      <c r="A23" s="155" t="s">
        <v>188</v>
      </c>
      <c r="B23" s="156" t="s">
        <v>110</v>
      </c>
      <c r="C23" s="155" t="s">
        <v>6</v>
      </c>
      <c r="D23" s="155" t="s">
        <v>165</v>
      </c>
      <c r="E23" s="155"/>
      <c r="F23" s="155"/>
      <c r="G23" s="157">
        <f>G24+G28</f>
        <v>3884222</v>
      </c>
      <c r="H23" s="157">
        <f>H24+H28</f>
        <v>3878723</v>
      </c>
    </row>
    <row r="24" spans="1:8" ht="12.75" customHeight="1" x14ac:dyDescent="0.2">
      <c r="A24" s="155" t="s">
        <v>196</v>
      </c>
      <c r="B24" s="156" t="s">
        <v>234</v>
      </c>
      <c r="C24" s="155" t="s">
        <v>6</v>
      </c>
      <c r="D24" s="155" t="s">
        <v>165</v>
      </c>
      <c r="E24" s="155" t="s">
        <v>371</v>
      </c>
      <c r="F24" s="155"/>
      <c r="G24" s="157">
        <v>1000</v>
      </c>
      <c r="H24" s="157">
        <v>1000</v>
      </c>
    </row>
    <row r="25" spans="1:8" ht="42" x14ac:dyDescent="0.2">
      <c r="A25" s="155" t="s">
        <v>197</v>
      </c>
      <c r="B25" s="156" t="s">
        <v>442</v>
      </c>
      <c r="C25" s="155" t="s">
        <v>6</v>
      </c>
      <c r="D25" s="155" t="s">
        <v>165</v>
      </c>
      <c r="E25" s="155" t="s">
        <v>373</v>
      </c>
      <c r="F25" s="155"/>
      <c r="G25" s="157">
        <v>1000</v>
      </c>
      <c r="H25" s="157">
        <v>1000</v>
      </c>
    </row>
    <row r="26" spans="1:8" ht="21" x14ac:dyDescent="0.2">
      <c r="A26" s="155" t="s">
        <v>199</v>
      </c>
      <c r="B26" s="156" t="s">
        <v>404</v>
      </c>
      <c r="C26" s="155" t="s">
        <v>6</v>
      </c>
      <c r="D26" s="155" t="s">
        <v>165</v>
      </c>
      <c r="E26" s="155" t="s">
        <v>373</v>
      </c>
      <c r="F26" s="155" t="s">
        <v>236</v>
      </c>
      <c r="G26" s="157">
        <v>1000</v>
      </c>
      <c r="H26" s="157">
        <v>1000</v>
      </c>
    </row>
    <row r="27" spans="1:8" ht="22.5" x14ac:dyDescent="0.2">
      <c r="A27" s="158" t="s">
        <v>200</v>
      </c>
      <c r="B27" s="159" t="s">
        <v>405</v>
      </c>
      <c r="C27" s="158" t="s">
        <v>6</v>
      </c>
      <c r="D27" s="158" t="s">
        <v>165</v>
      </c>
      <c r="E27" s="158" t="s">
        <v>373</v>
      </c>
      <c r="F27" s="158" t="s">
        <v>237</v>
      </c>
      <c r="G27" s="160">
        <v>1000</v>
      </c>
      <c r="H27" s="160">
        <v>1000</v>
      </c>
    </row>
    <row r="28" spans="1:8" ht="21" x14ac:dyDescent="0.2">
      <c r="A28" s="155" t="s">
        <v>201</v>
      </c>
      <c r="B28" s="156" t="s">
        <v>231</v>
      </c>
      <c r="C28" s="155" t="s">
        <v>6</v>
      </c>
      <c r="D28" s="155" t="s">
        <v>165</v>
      </c>
      <c r="E28" s="155" t="s">
        <v>368</v>
      </c>
      <c r="F28" s="155"/>
      <c r="G28" s="157">
        <f>G29+G32+G39+G42+G45+G48+G51</f>
        <v>3883222</v>
      </c>
      <c r="H28" s="157">
        <f>H29+H39+H42+H45+H48+H51+H32</f>
        <v>3877723</v>
      </c>
    </row>
    <row r="29" spans="1:8" ht="42" x14ac:dyDescent="0.2">
      <c r="A29" s="155" t="s">
        <v>203</v>
      </c>
      <c r="B29" s="156" t="s">
        <v>522</v>
      </c>
      <c r="C29" s="155" t="s">
        <v>6</v>
      </c>
      <c r="D29" s="155" t="s">
        <v>165</v>
      </c>
      <c r="E29" s="155" t="s">
        <v>521</v>
      </c>
      <c r="F29" s="155"/>
      <c r="G29" s="157">
        <f>G30</f>
        <v>24435</v>
      </c>
      <c r="H29" s="157">
        <f>H30</f>
        <v>18936</v>
      </c>
    </row>
    <row r="30" spans="1:8" ht="42" x14ac:dyDescent="0.2">
      <c r="A30" s="155" t="s">
        <v>204</v>
      </c>
      <c r="B30" s="156" t="s">
        <v>232</v>
      </c>
      <c r="C30" s="155" t="s">
        <v>6</v>
      </c>
      <c r="D30" s="155" t="s">
        <v>165</v>
      </c>
      <c r="E30" s="155" t="s">
        <v>521</v>
      </c>
      <c r="F30" s="155" t="s">
        <v>58</v>
      </c>
      <c r="G30" s="157">
        <f>G31</f>
        <v>24435</v>
      </c>
      <c r="H30" s="157">
        <f>H31</f>
        <v>18936</v>
      </c>
    </row>
    <row r="31" spans="1:8" ht="22.5" x14ac:dyDescent="0.2">
      <c r="A31" s="158" t="s">
        <v>205</v>
      </c>
      <c r="B31" s="159" t="s">
        <v>233</v>
      </c>
      <c r="C31" s="158" t="s">
        <v>6</v>
      </c>
      <c r="D31" s="158" t="s">
        <v>165</v>
      </c>
      <c r="E31" s="158" t="s">
        <v>521</v>
      </c>
      <c r="F31" s="158" t="s">
        <v>89</v>
      </c>
      <c r="G31" s="160">
        <v>24435</v>
      </c>
      <c r="H31" s="160">
        <v>18936</v>
      </c>
    </row>
    <row r="32" spans="1:8" ht="31.5" x14ac:dyDescent="0.2">
      <c r="A32" s="155" t="s">
        <v>206</v>
      </c>
      <c r="B32" s="156" t="s">
        <v>111</v>
      </c>
      <c r="C32" s="155" t="s">
        <v>6</v>
      </c>
      <c r="D32" s="155" t="s">
        <v>165</v>
      </c>
      <c r="E32" s="155" t="s">
        <v>375</v>
      </c>
      <c r="F32" s="155"/>
      <c r="G32" s="157">
        <f>G33+G35+G37</f>
        <v>2635432</v>
      </c>
      <c r="H32" s="157">
        <f>H33+H35+H37</f>
        <v>2635432</v>
      </c>
    </row>
    <row r="33" spans="1:8" ht="42" x14ac:dyDescent="0.2">
      <c r="A33" s="155" t="s">
        <v>207</v>
      </c>
      <c r="B33" s="156" t="s">
        <v>232</v>
      </c>
      <c r="C33" s="155" t="s">
        <v>6</v>
      </c>
      <c r="D33" s="155" t="s">
        <v>165</v>
      </c>
      <c r="E33" s="155" t="s">
        <v>375</v>
      </c>
      <c r="F33" s="155" t="s">
        <v>58</v>
      </c>
      <c r="G33" s="157">
        <v>1942163</v>
      </c>
      <c r="H33" s="157">
        <v>1942163</v>
      </c>
    </row>
    <row r="34" spans="1:8" ht="22.5" x14ac:dyDescent="0.2">
      <c r="A34" s="158" t="s">
        <v>209</v>
      </c>
      <c r="B34" s="159" t="s">
        <v>233</v>
      </c>
      <c r="C34" s="158" t="s">
        <v>6</v>
      </c>
      <c r="D34" s="158" t="s">
        <v>165</v>
      </c>
      <c r="E34" s="158" t="s">
        <v>375</v>
      </c>
      <c r="F34" s="158" t="s">
        <v>89</v>
      </c>
      <c r="G34" s="160">
        <v>1942163</v>
      </c>
      <c r="H34" s="160">
        <v>1942163</v>
      </c>
    </row>
    <row r="35" spans="1:8" ht="21" x14ac:dyDescent="0.2">
      <c r="A35" s="155" t="s">
        <v>210</v>
      </c>
      <c r="B35" s="156" t="s">
        <v>404</v>
      </c>
      <c r="C35" s="155" t="s">
        <v>6</v>
      </c>
      <c r="D35" s="155" t="s">
        <v>165</v>
      </c>
      <c r="E35" s="155" t="s">
        <v>375</v>
      </c>
      <c r="F35" s="155" t="s">
        <v>236</v>
      </c>
      <c r="G35" s="157">
        <v>687332</v>
      </c>
      <c r="H35" s="157">
        <v>687332</v>
      </c>
    </row>
    <row r="36" spans="1:8" ht="22.5" x14ac:dyDescent="0.2">
      <c r="A36" s="158" t="s">
        <v>211</v>
      </c>
      <c r="B36" s="159" t="s">
        <v>405</v>
      </c>
      <c r="C36" s="158" t="s">
        <v>6</v>
      </c>
      <c r="D36" s="158" t="s">
        <v>165</v>
      </c>
      <c r="E36" s="158" t="s">
        <v>375</v>
      </c>
      <c r="F36" s="158" t="s">
        <v>237</v>
      </c>
      <c r="G36" s="160">
        <v>687332</v>
      </c>
      <c r="H36" s="160">
        <v>687332</v>
      </c>
    </row>
    <row r="37" spans="1:8" x14ac:dyDescent="0.2">
      <c r="A37" s="155" t="s">
        <v>213</v>
      </c>
      <c r="B37" s="156" t="s">
        <v>244</v>
      </c>
      <c r="C37" s="155" t="s">
        <v>6</v>
      </c>
      <c r="D37" s="155" t="s">
        <v>165</v>
      </c>
      <c r="E37" s="155" t="s">
        <v>375</v>
      </c>
      <c r="F37" s="155" t="s">
        <v>245</v>
      </c>
      <c r="G37" s="157">
        <v>5937</v>
      </c>
      <c r="H37" s="157">
        <v>5937</v>
      </c>
    </row>
    <row r="38" spans="1:8" x14ac:dyDescent="0.2">
      <c r="A38" s="158" t="s">
        <v>214</v>
      </c>
      <c r="B38" s="159" t="s">
        <v>247</v>
      </c>
      <c r="C38" s="158" t="s">
        <v>6</v>
      </c>
      <c r="D38" s="158" t="s">
        <v>165</v>
      </c>
      <c r="E38" s="158" t="s">
        <v>375</v>
      </c>
      <c r="F38" s="158" t="s">
        <v>248</v>
      </c>
      <c r="G38" s="160">
        <v>5937</v>
      </c>
      <c r="H38" s="160">
        <v>5937</v>
      </c>
    </row>
    <row r="39" spans="1:8" ht="42" x14ac:dyDescent="0.2">
      <c r="A39" s="175" t="s">
        <v>215</v>
      </c>
      <c r="B39" s="156" t="s">
        <v>261</v>
      </c>
      <c r="C39" s="155" t="s">
        <v>6</v>
      </c>
      <c r="D39" s="155" t="s">
        <v>165</v>
      </c>
      <c r="E39" s="155" t="s">
        <v>377</v>
      </c>
      <c r="F39" s="155"/>
      <c r="G39" s="157">
        <v>917070</v>
      </c>
      <c r="H39" s="157">
        <v>917070</v>
      </c>
    </row>
    <row r="40" spans="1:8" ht="42" x14ac:dyDescent="0.2">
      <c r="A40" s="175" t="s">
        <v>216</v>
      </c>
      <c r="B40" s="156" t="s">
        <v>232</v>
      </c>
      <c r="C40" s="155" t="s">
        <v>6</v>
      </c>
      <c r="D40" s="155" t="s">
        <v>165</v>
      </c>
      <c r="E40" s="155" t="s">
        <v>377</v>
      </c>
      <c r="F40" s="155" t="s">
        <v>58</v>
      </c>
      <c r="G40" s="157">
        <v>917070</v>
      </c>
      <c r="H40" s="157">
        <v>917070</v>
      </c>
    </row>
    <row r="41" spans="1:8" ht="22.5" x14ac:dyDescent="0.2">
      <c r="A41" s="179" t="s">
        <v>217</v>
      </c>
      <c r="B41" s="159" t="s">
        <v>233</v>
      </c>
      <c r="C41" s="158" t="s">
        <v>6</v>
      </c>
      <c r="D41" s="158" t="s">
        <v>165</v>
      </c>
      <c r="E41" s="158" t="s">
        <v>377</v>
      </c>
      <c r="F41" s="158" t="s">
        <v>89</v>
      </c>
      <c r="G41" s="160">
        <v>917070</v>
      </c>
      <c r="H41" s="160">
        <v>917070</v>
      </c>
    </row>
    <row r="42" spans="1:8" ht="31.5" x14ac:dyDescent="0.2">
      <c r="A42" s="175" t="s">
        <v>218</v>
      </c>
      <c r="B42" s="156" t="s">
        <v>444</v>
      </c>
      <c r="C42" s="155" t="s">
        <v>6</v>
      </c>
      <c r="D42" s="155" t="s">
        <v>165</v>
      </c>
      <c r="E42" s="155" t="s">
        <v>378</v>
      </c>
      <c r="F42" s="155"/>
      <c r="G42" s="157">
        <v>12014</v>
      </c>
      <c r="H42" s="157">
        <v>12014</v>
      </c>
    </row>
    <row r="43" spans="1:8" ht="21" x14ac:dyDescent="0.2">
      <c r="A43" s="175" t="s">
        <v>219</v>
      </c>
      <c r="B43" s="156" t="s">
        <v>404</v>
      </c>
      <c r="C43" s="155" t="s">
        <v>6</v>
      </c>
      <c r="D43" s="155" t="s">
        <v>165</v>
      </c>
      <c r="E43" s="155" t="s">
        <v>378</v>
      </c>
      <c r="F43" s="155" t="s">
        <v>236</v>
      </c>
      <c r="G43" s="157">
        <v>12014</v>
      </c>
      <c r="H43" s="157">
        <v>12014</v>
      </c>
    </row>
    <row r="44" spans="1:8" ht="22.5" x14ac:dyDescent="0.2">
      <c r="A44" s="179" t="s">
        <v>220</v>
      </c>
      <c r="B44" s="159" t="s">
        <v>405</v>
      </c>
      <c r="C44" s="158" t="s">
        <v>6</v>
      </c>
      <c r="D44" s="158" t="s">
        <v>165</v>
      </c>
      <c r="E44" s="158" t="s">
        <v>378</v>
      </c>
      <c r="F44" s="158" t="s">
        <v>237</v>
      </c>
      <c r="G44" s="160">
        <v>12014</v>
      </c>
      <c r="H44" s="160">
        <v>12014</v>
      </c>
    </row>
    <row r="45" spans="1:8" ht="21" x14ac:dyDescent="0.2">
      <c r="A45" s="175" t="s">
        <v>221</v>
      </c>
      <c r="B45" s="156" t="s">
        <v>445</v>
      </c>
      <c r="C45" s="155" t="s">
        <v>6</v>
      </c>
      <c r="D45" s="155" t="s">
        <v>165</v>
      </c>
      <c r="E45" s="155" t="s">
        <v>406</v>
      </c>
      <c r="F45" s="155"/>
      <c r="G45" s="157">
        <v>60000</v>
      </c>
      <c r="H45" s="157">
        <v>60000</v>
      </c>
    </row>
    <row r="46" spans="1:8" ht="21" x14ac:dyDescent="0.2">
      <c r="A46" s="175" t="s">
        <v>222</v>
      </c>
      <c r="B46" s="156" t="s">
        <v>404</v>
      </c>
      <c r="C46" s="155" t="s">
        <v>6</v>
      </c>
      <c r="D46" s="155" t="s">
        <v>165</v>
      </c>
      <c r="E46" s="155" t="s">
        <v>406</v>
      </c>
      <c r="F46" s="155" t="s">
        <v>236</v>
      </c>
      <c r="G46" s="157">
        <v>60000</v>
      </c>
      <c r="H46" s="157">
        <v>60000</v>
      </c>
    </row>
    <row r="47" spans="1:8" ht="22.5" customHeight="1" x14ac:dyDescent="0.2">
      <c r="A47" s="179" t="s">
        <v>223</v>
      </c>
      <c r="B47" s="159" t="s">
        <v>405</v>
      </c>
      <c r="C47" s="158" t="s">
        <v>6</v>
      </c>
      <c r="D47" s="158" t="s">
        <v>165</v>
      </c>
      <c r="E47" s="158" t="s">
        <v>406</v>
      </c>
      <c r="F47" s="158" t="s">
        <v>237</v>
      </c>
      <c r="G47" s="160">
        <v>60000</v>
      </c>
      <c r="H47" s="160">
        <v>60000</v>
      </c>
    </row>
    <row r="48" spans="1:8" ht="21" x14ac:dyDescent="0.2">
      <c r="A48" s="175" t="s">
        <v>224</v>
      </c>
      <c r="B48" s="156" t="s">
        <v>446</v>
      </c>
      <c r="C48" s="155" t="s">
        <v>6</v>
      </c>
      <c r="D48" s="155" t="s">
        <v>165</v>
      </c>
      <c r="E48" s="155" t="s">
        <v>407</v>
      </c>
      <c r="F48" s="155"/>
      <c r="G48" s="157">
        <f>G49</f>
        <v>211926</v>
      </c>
      <c r="H48" s="157">
        <f>H49</f>
        <v>211926</v>
      </c>
    </row>
    <row r="49" spans="1:8" ht="21" x14ac:dyDescent="0.2">
      <c r="A49" s="175" t="s">
        <v>225</v>
      </c>
      <c r="B49" s="156" t="s">
        <v>404</v>
      </c>
      <c r="C49" s="155" t="s">
        <v>6</v>
      </c>
      <c r="D49" s="155" t="s">
        <v>165</v>
      </c>
      <c r="E49" s="155" t="s">
        <v>407</v>
      </c>
      <c r="F49" s="155" t="s">
        <v>236</v>
      </c>
      <c r="G49" s="157">
        <f>G50</f>
        <v>211926</v>
      </c>
      <c r="H49" s="157">
        <f>H50</f>
        <v>211926</v>
      </c>
    </row>
    <row r="50" spans="1:8" ht="22.5" x14ac:dyDescent="0.2">
      <c r="A50" s="179" t="s">
        <v>226</v>
      </c>
      <c r="B50" s="159" t="s">
        <v>405</v>
      </c>
      <c r="C50" s="158" t="s">
        <v>6</v>
      </c>
      <c r="D50" s="158" t="s">
        <v>165</v>
      </c>
      <c r="E50" s="158" t="s">
        <v>407</v>
      </c>
      <c r="F50" s="158" t="s">
        <v>237</v>
      </c>
      <c r="G50" s="160">
        <v>211926</v>
      </c>
      <c r="H50" s="160">
        <v>211926</v>
      </c>
    </row>
    <row r="51" spans="1:8" ht="21" x14ac:dyDescent="0.2">
      <c r="A51" s="175" t="s">
        <v>227</v>
      </c>
      <c r="B51" s="156" t="s">
        <v>272</v>
      </c>
      <c r="C51" s="155" t="s">
        <v>6</v>
      </c>
      <c r="D51" s="155" t="s">
        <v>165</v>
      </c>
      <c r="E51" s="155" t="s">
        <v>379</v>
      </c>
      <c r="F51" s="155"/>
      <c r="G51" s="157">
        <v>22345</v>
      </c>
      <c r="H51" s="157">
        <v>22345</v>
      </c>
    </row>
    <row r="52" spans="1:8" ht="63" x14ac:dyDescent="0.2">
      <c r="A52" s="175" t="s">
        <v>228</v>
      </c>
      <c r="B52" s="161" t="s">
        <v>454</v>
      </c>
      <c r="C52" s="155" t="s">
        <v>6</v>
      </c>
      <c r="D52" s="155" t="s">
        <v>165</v>
      </c>
      <c r="E52" s="155" t="s">
        <v>381</v>
      </c>
      <c r="F52" s="155"/>
      <c r="G52" s="157">
        <v>21497</v>
      </c>
      <c r="H52" s="157">
        <v>21497</v>
      </c>
    </row>
    <row r="53" spans="1:8" x14ac:dyDescent="0.2">
      <c r="A53" s="175" t="s">
        <v>239</v>
      </c>
      <c r="B53" s="156" t="s">
        <v>276</v>
      </c>
      <c r="C53" s="155" t="s">
        <v>6</v>
      </c>
      <c r="D53" s="155" t="s">
        <v>165</v>
      </c>
      <c r="E53" s="155" t="s">
        <v>381</v>
      </c>
      <c r="F53" s="155" t="s">
        <v>277</v>
      </c>
      <c r="G53" s="157">
        <v>21497</v>
      </c>
      <c r="H53" s="157">
        <v>21497</v>
      </c>
    </row>
    <row r="54" spans="1:8" x14ac:dyDescent="0.2">
      <c r="A54" s="179" t="s">
        <v>240</v>
      </c>
      <c r="B54" s="159" t="s">
        <v>98</v>
      </c>
      <c r="C54" s="158" t="s">
        <v>6</v>
      </c>
      <c r="D54" s="158" t="s">
        <v>165</v>
      </c>
      <c r="E54" s="158" t="s">
        <v>381</v>
      </c>
      <c r="F54" s="158" t="s">
        <v>161</v>
      </c>
      <c r="G54" s="160">
        <v>21497</v>
      </c>
      <c r="H54" s="160">
        <v>21497</v>
      </c>
    </row>
    <row r="55" spans="1:8" ht="52.5" x14ac:dyDescent="0.2">
      <c r="A55" s="175" t="s">
        <v>241</v>
      </c>
      <c r="B55" s="156" t="s">
        <v>524</v>
      </c>
      <c r="C55" s="155" t="s">
        <v>6</v>
      </c>
      <c r="D55" s="155" t="s">
        <v>165</v>
      </c>
      <c r="E55" s="155" t="s">
        <v>523</v>
      </c>
      <c r="F55" s="155"/>
      <c r="G55" s="157">
        <v>848</v>
      </c>
      <c r="H55" s="157">
        <v>848</v>
      </c>
    </row>
    <row r="56" spans="1:8" x14ac:dyDescent="0.2">
      <c r="A56" s="175" t="s">
        <v>242</v>
      </c>
      <c r="B56" s="156" t="s">
        <v>276</v>
      </c>
      <c r="C56" s="155" t="s">
        <v>6</v>
      </c>
      <c r="D56" s="155" t="s">
        <v>165</v>
      </c>
      <c r="E56" s="155" t="s">
        <v>523</v>
      </c>
      <c r="F56" s="155" t="s">
        <v>277</v>
      </c>
      <c r="G56" s="157">
        <v>848</v>
      </c>
      <c r="H56" s="157">
        <v>848</v>
      </c>
    </row>
    <row r="57" spans="1:8" x14ac:dyDescent="0.2">
      <c r="A57" s="179" t="s">
        <v>243</v>
      </c>
      <c r="B57" s="159" t="s">
        <v>98</v>
      </c>
      <c r="C57" s="158" t="s">
        <v>6</v>
      </c>
      <c r="D57" s="158" t="s">
        <v>165</v>
      </c>
      <c r="E57" s="158" t="s">
        <v>523</v>
      </c>
      <c r="F57" s="158" t="s">
        <v>161</v>
      </c>
      <c r="G57" s="160">
        <v>848</v>
      </c>
      <c r="H57" s="160">
        <v>848</v>
      </c>
    </row>
    <row r="58" spans="1:8" x14ac:dyDescent="0.2">
      <c r="A58" s="175" t="s">
        <v>246</v>
      </c>
      <c r="B58" s="156" t="s">
        <v>112</v>
      </c>
      <c r="C58" s="155" t="s">
        <v>6</v>
      </c>
      <c r="D58" s="155" t="s">
        <v>166</v>
      </c>
      <c r="E58" s="155"/>
      <c r="F58" s="155"/>
      <c r="G58" s="157">
        <v>10000</v>
      </c>
      <c r="H58" s="157">
        <v>10000</v>
      </c>
    </row>
    <row r="59" spans="1:8" ht="21" x14ac:dyDescent="0.2">
      <c r="A59" s="175" t="s">
        <v>44</v>
      </c>
      <c r="B59" s="156" t="s">
        <v>272</v>
      </c>
      <c r="C59" s="155" t="s">
        <v>6</v>
      </c>
      <c r="D59" s="155" t="s">
        <v>166</v>
      </c>
      <c r="E59" s="155" t="s">
        <v>379</v>
      </c>
      <c r="F59" s="155"/>
      <c r="G59" s="157">
        <v>10000</v>
      </c>
      <c r="H59" s="157">
        <v>10000</v>
      </c>
    </row>
    <row r="60" spans="1:8" ht="21" x14ac:dyDescent="0.2">
      <c r="A60" s="175" t="s">
        <v>249</v>
      </c>
      <c r="B60" s="156" t="s">
        <v>181</v>
      </c>
      <c r="C60" s="155" t="s">
        <v>6</v>
      </c>
      <c r="D60" s="155" t="s">
        <v>166</v>
      </c>
      <c r="E60" s="155" t="s">
        <v>385</v>
      </c>
      <c r="F60" s="155"/>
      <c r="G60" s="157">
        <v>10000</v>
      </c>
      <c r="H60" s="157">
        <v>10000</v>
      </c>
    </row>
    <row r="61" spans="1:8" x14ac:dyDescent="0.2">
      <c r="A61" s="175" t="s">
        <v>250</v>
      </c>
      <c r="B61" s="156" t="s">
        <v>244</v>
      </c>
      <c r="C61" s="155" t="s">
        <v>6</v>
      </c>
      <c r="D61" s="155" t="s">
        <v>166</v>
      </c>
      <c r="E61" s="155" t="s">
        <v>385</v>
      </c>
      <c r="F61" s="155" t="s">
        <v>245</v>
      </c>
      <c r="G61" s="157">
        <v>10000</v>
      </c>
      <c r="H61" s="157">
        <v>10000</v>
      </c>
    </row>
    <row r="62" spans="1:8" x14ac:dyDescent="0.2">
      <c r="A62" s="179" t="s">
        <v>251</v>
      </c>
      <c r="B62" s="159" t="s">
        <v>113</v>
      </c>
      <c r="C62" s="158" t="s">
        <v>6</v>
      </c>
      <c r="D62" s="158" t="s">
        <v>166</v>
      </c>
      <c r="E62" s="158" t="s">
        <v>385</v>
      </c>
      <c r="F62" s="158" t="s">
        <v>114</v>
      </c>
      <c r="G62" s="160">
        <v>10000</v>
      </c>
      <c r="H62" s="160">
        <v>10000</v>
      </c>
    </row>
    <row r="63" spans="1:8" x14ac:dyDescent="0.2">
      <c r="A63" s="175" t="s">
        <v>252</v>
      </c>
      <c r="B63" s="156" t="s">
        <v>115</v>
      </c>
      <c r="C63" s="155" t="s">
        <v>6</v>
      </c>
      <c r="D63" s="155" t="s">
        <v>167</v>
      </c>
      <c r="E63" s="155"/>
      <c r="F63" s="155"/>
      <c r="G63" s="157">
        <v>8200</v>
      </c>
      <c r="H63" s="157">
        <v>8200</v>
      </c>
    </row>
    <row r="64" spans="1:8" ht="30.75" customHeight="1" x14ac:dyDescent="0.2">
      <c r="A64" s="175" t="s">
        <v>253</v>
      </c>
      <c r="B64" s="156" t="s">
        <v>526</v>
      </c>
      <c r="C64" s="155" t="s">
        <v>6</v>
      </c>
      <c r="D64" s="155" t="s">
        <v>167</v>
      </c>
      <c r="E64" s="155" t="s">
        <v>525</v>
      </c>
      <c r="F64" s="155"/>
      <c r="G64" s="157">
        <v>1000</v>
      </c>
      <c r="H64" s="157">
        <v>1000</v>
      </c>
    </row>
    <row r="65" spans="1:8" ht="52.5" x14ac:dyDescent="0.2">
      <c r="A65" s="175" t="s">
        <v>254</v>
      </c>
      <c r="B65" s="156" t="s">
        <v>528</v>
      </c>
      <c r="C65" s="155" t="s">
        <v>6</v>
      </c>
      <c r="D65" s="155" t="s">
        <v>167</v>
      </c>
      <c r="E65" s="155" t="s">
        <v>527</v>
      </c>
      <c r="F65" s="155"/>
      <c r="G65" s="157">
        <v>1000</v>
      </c>
      <c r="H65" s="157">
        <v>1000</v>
      </c>
    </row>
    <row r="66" spans="1:8" ht="21" x14ac:dyDescent="0.2">
      <c r="A66" s="175" t="s">
        <v>255</v>
      </c>
      <c r="B66" s="156" t="s">
        <v>404</v>
      </c>
      <c r="C66" s="155" t="s">
        <v>6</v>
      </c>
      <c r="D66" s="155" t="s">
        <v>167</v>
      </c>
      <c r="E66" s="155" t="s">
        <v>527</v>
      </c>
      <c r="F66" s="155" t="s">
        <v>236</v>
      </c>
      <c r="G66" s="157">
        <v>1000</v>
      </c>
      <c r="H66" s="157">
        <v>1000</v>
      </c>
    </row>
    <row r="67" spans="1:8" ht="22.5" x14ac:dyDescent="0.2">
      <c r="A67" s="179" t="s">
        <v>256</v>
      </c>
      <c r="B67" s="159" t="s">
        <v>405</v>
      </c>
      <c r="C67" s="158" t="s">
        <v>6</v>
      </c>
      <c r="D67" s="158" t="s">
        <v>167</v>
      </c>
      <c r="E67" s="158" t="s">
        <v>527</v>
      </c>
      <c r="F67" s="158" t="s">
        <v>237</v>
      </c>
      <c r="G67" s="160">
        <v>1000</v>
      </c>
      <c r="H67" s="160">
        <v>1000</v>
      </c>
    </row>
    <row r="68" spans="1:8" ht="21" x14ac:dyDescent="0.2">
      <c r="A68" s="175" t="s">
        <v>257</v>
      </c>
      <c r="B68" s="156" t="s">
        <v>231</v>
      </c>
      <c r="C68" s="155" t="s">
        <v>6</v>
      </c>
      <c r="D68" s="155" t="s">
        <v>167</v>
      </c>
      <c r="E68" s="155" t="s">
        <v>368</v>
      </c>
      <c r="F68" s="155"/>
      <c r="G68" s="157">
        <v>7200</v>
      </c>
      <c r="H68" s="157">
        <v>7200</v>
      </c>
    </row>
    <row r="69" spans="1:8" ht="42" x14ac:dyDescent="0.2">
      <c r="A69" s="175" t="s">
        <v>258</v>
      </c>
      <c r="B69" s="156" t="s">
        <v>312</v>
      </c>
      <c r="C69" s="155" t="s">
        <v>6</v>
      </c>
      <c r="D69" s="155" t="s">
        <v>167</v>
      </c>
      <c r="E69" s="155" t="s">
        <v>387</v>
      </c>
      <c r="F69" s="155"/>
      <c r="G69" s="157">
        <v>7200</v>
      </c>
      <c r="H69" s="157">
        <v>7200</v>
      </c>
    </row>
    <row r="70" spans="1:8" ht="42" x14ac:dyDescent="0.2">
      <c r="A70" s="175" t="s">
        <v>259</v>
      </c>
      <c r="B70" s="156" t="s">
        <v>232</v>
      </c>
      <c r="C70" s="155" t="s">
        <v>6</v>
      </c>
      <c r="D70" s="155" t="s">
        <v>167</v>
      </c>
      <c r="E70" s="155" t="s">
        <v>387</v>
      </c>
      <c r="F70" s="155" t="s">
        <v>58</v>
      </c>
      <c r="G70" s="157">
        <v>5600</v>
      </c>
      <c r="H70" s="157">
        <v>5600</v>
      </c>
    </row>
    <row r="71" spans="1:8" ht="22.5" x14ac:dyDescent="0.2">
      <c r="A71" s="179" t="s">
        <v>260</v>
      </c>
      <c r="B71" s="159" t="s">
        <v>233</v>
      </c>
      <c r="C71" s="158" t="s">
        <v>6</v>
      </c>
      <c r="D71" s="158" t="s">
        <v>167</v>
      </c>
      <c r="E71" s="158" t="s">
        <v>387</v>
      </c>
      <c r="F71" s="158" t="s">
        <v>89</v>
      </c>
      <c r="G71" s="160">
        <v>5600</v>
      </c>
      <c r="H71" s="160">
        <v>5600</v>
      </c>
    </row>
    <row r="72" spans="1:8" ht="21" x14ac:dyDescent="0.2">
      <c r="A72" s="175" t="s">
        <v>262</v>
      </c>
      <c r="B72" s="156" t="s">
        <v>404</v>
      </c>
      <c r="C72" s="155" t="s">
        <v>6</v>
      </c>
      <c r="D72" s="155" t="s">
        <v>167</v>
      </c>
      <c r="E72" s="155" t="s">
        <v>387</v>
      </c>
      <c r="F72" s="155" t="s">
        <v>236</v>
      </c>
      <c r="G72" s="157">
        <v>1600</v>
      </c>
      <c r="H72" s="157">
        <v>1600</v>
      </c>
    </row>
    <row r="73" spans="1:8" ht="22.5" x14ac:dyDescent="0.2">
      <c r="A73" s="179" t="s">
        <v>263</v>
      </c>
      <c r="B73" s="159" t="s">
        <v>405</v>
      </c>
      <c r="C73" s="158" t="s">
        <v>6</v>
      </c>
      <c r="D73" s="158" t="s">
        <v>167</v>
      </c>
      <c r="E73" s="158" t="s">
        <v>387</v>
      </c>
      <c r="F73" s="158" t="s">
        <v>237</v>
      </c>
      <c r="G73" s="160">
        <v>1600</v>
      </c>
      <c r="H73" s="160">
        <v>1600</v>
      </c>
    </row>
    <row r="74" spans="1:8" x14ac:dyDescent="0.2">
      <c r="A74" s="175" t="s">
        <v>264</v>
      </c>
      <c r="B74" s="156" t="s">
        <v>198</v>
      </c>
      <c r="C74" s="155" t="s">
        <v>6</v>
      </c>
      <c r="D74" s="155" t="s">
        <v>529</v>
      </c>
      <c r="E74" s="155"/>
      <c r="F74" s="155"/>
      <c r="G74" s="157">
        <f>G75</f>
        <v>358840</v>
      </c>
      <c r="H74" s="157">
        <f>H75</f>
        <v>0</v>
      </c>
    </row>
    <row r="75" spans="1:8" x14ac:dyDescent="0.2">
      <c r="A75" s="175" t="s">
        <v>265</v>
      </c>
      <c r="B75" s="156" t="s">
        <v>116</v>
      </c>
      <c r="C75" s="155" t="s">
        <v>6</v>
      </c>
      <c r="D75" s="155" t="s">
        <v>168</v>
      </c>
      <c r="E75" s="155"/>
      <c r="F75" s="155"/>
      <c r="G75" s="157">
        <f>G76</f>
        <v>358840</v>
      </c>
      <c r="H75" s="157">
        <f>H76</f>
        <v>0</v>
      </c>
    </row>
    <row r="76" spans="1:8" ht="21" x14ac:dyDescent="0.2">
      <c r="A76" s="175" t="s">
        <v>266</v>
      </c>
      <c r="B76" s="156" t="s">
        <v>231</v>
      </c>
      <c r="C76" s="155" t="s">
        <v>6</v>
      </c>
      <c r="D76" s="155" t="s">
        <v>168</v>
      </c>
      <c r="E76" s="155" t="s">
        <v>368</v>
      </c>
      <c r="F76" s="155"/>
      <c r="G76" s="157">
        <f>G77+G80</f>
        <v>358840</v>
      </c>
      <c r="H76" s="157">
        <f t="shared" ref="H76:H81" si="0">H77</f>
        <v>0</v>
      </c>
    </row>
    <row r="77" spans="1:8" ht="42" x14ac:dyDescent="0.2">
      <c r="A77" s="175" t="s">
        <v>267</v>
      </c>
      <c r="B77" s="156" t="s">
        <v>447</v>
      </c>
      <c r="C77" s="155" t="s">
        <v>6</v>
      </c>
      <c r="D77" s="155" t="s">
        <v>168</v>
      </c>
      <c r="E77" s="155" t="s">
        <v>388</v>
      </c>
      <c r="F77" s="155"/>
      <c r="G77" s="157">
        <f>G78</f>
        <v>44640</v>
      </c>
      <c r="H77" s="157">
        <f t="shared" si="0"/>
        <v>0</v>
      </c>
    </row>
    <row r="78" spans="1:8" ht="21" x14ac:dyDescent="0.2">
      <c r="A78" s="175" t="s">
        <v>268</v>
      </c>
      <c r="B78" s="156" t="s">
        <v>404</v>
      </c>
      <c r="C78" s="155" t="s">
        <v>6</v>
      </c>
      <c r="D78" s="155" t="s">
        <v>168</v>
      </c>
      <c r="E78" s="155" t="s">
        <v>388</v>
      </c>
      <c r="F78" s="155" t="s">
        <v>236</v>
      </c>
      <c r="G78" s="157">
        <f>G79</f>
        <v>44640</v>
      </c>
      <c r="H78" s="157">
        <f t="shared" si="0"/>
        <v>0</v>
      </c>
    </row>
    <row r="79" spans="1:8" ht="22.5" x14ac:dyDescent="0.2">
      <c r="A79" s="179" t="s">
        <v>269</v>
      </c>
      <c r="B79" s="159" t="s">
        <v>405</v>
      </c>
      <c r="C79" s="158" t="s">
        <v>6</v>
      </c>
      <c r="D79" s="158" t="s">
        <v>168</v>
      </c>
      <c r="E79" s="158" t="s">
        <v>388</v>
      </c>
      <c r="F79" s="158" t="s">
        <v>237</v>
      </c>
      <c r="G79" s="160">
        <v>44640</v>
      </c>
      <c r="H79" s="160">
        <f t="shared" si="0"/>
        <v>0</v>
      </c>
    </row>
    <row r="80" spans="1:8" ht="63" x14ac:dyDescent="0.2">
      <c r="A80" s="175" t="s">
        <v>270</v>
      </c>
      <c r="B80" s="161" t="s">
        <v>455</v>
      </c>
      <c r="C80" s="155" t="s">
        <v>6</v>
      </c>
      <c r="D80" s="155" t="s">
        <v>168</v>
      </c>
      <c r="E80" s="155" t="s">
        <v>390</v>
      </c>
      <c r="F80" s="155"/>
      <c r="G80" s="157">
        <v>314200</v>
      </c>
      <c r="H80" s="157">
        <f t="shared" si="0"/>
        <v>0</v>
      </c>
    </row>
    <row r="81" spans="1:8" s="144" customFormat="1" ht="42" x14ac:dyDescent="0.2">
      <c r="A81" s="175" t="s">
        <v>271</v>
      </c>
      <c r="B81" s="156" t="s">
        <v>232</v>
      </c>
      <c r="C81" s="155" t="s">
        <v>6</v>
      </c>
      <c r="D81" s="155" t="s">
        <v>168</v>
      </c>
      <c r="E81" s="155" t="s">
        <v>390</v>
      </c>
      <c r="F81" s="155" t="s">
        <v>58</v>
      </c>
      <c r="G81" s="157">
        <v>314200</v>
      </c>
      <c r="H81" s="157">
        <f t="shared" si="0"/>
        <v>0</v>
      </c>
    </row>
    <row r="82" spans="1:8" ht="22.5" x14ac:dyDescent="0.2">
      <c r="A82" s="179" t="s">
        <v>273</v>
      </c>
      <c r="B82" s="159" t="s">
        <v>233</v>
      </c>
      <c r="C82" s="158" t="s">
        <v>6</v>
      </c>
      <c r="D82" s="158" t="s">
        <v>168</v>
      </c>
      <c r="E82" s="158" t="s">
        <v>390</v>
      </c>
      <c r="F82" s="158" t="s">
        <v>89</v>
      </c>
      <c r="G82" s="160">
        <v>314200</v>
      </c>
      <c r="H82" s="160">
        <v>0</v>
      </c>
    </row>
    <row r="83" spans="1:8" x14ac:dyDescent="0.2">
      <c r="A83" s="175" t="s">
        <v>274</v>
      </c>
      <c r="B83" s="156" t="s">
        <v>208</v>
      </c>
      <c r="C83" s="155" t="s">
        <v>6</v>
      </c>
      <c r="D83" s="155" t="s">
        <v>531</v>
      </c>
      <c r="E83" s="155"/>
      <c r="F83" s="155"/>
      <c r="G83" s="157">
        <f t="shared" ref="G83:H87" si="1">G84</f>
        <v>101200</v>
      </c>
      <c r="H83" s="157">
        <f t="shared" si="1"/>
        <v>115200</v>
      </c>
    </row>
    <row r="84" spans="1:8" x14ac:dyDescent="0.2">
      <c r="A84" s="175" t="s">
        <v>275</v>
      </c>
      <c r="B84" s="156" t="s">
        <v>118</v>
      </c>
      <c r="C84" s="155" t="s">
        <v>6</v>
      </c>
      <c r="D84" s="155" t="s">
        <v>170</v>
      </c>
      <c r="E84" s="155"/>
      <c r="F84" s="155"/>
      <c r="G84" s="157">
        <f t="shared" si="1"/>
        <v>101200</v>
      </c>
      <c r="H84" s="157">
        <f t="shared" si="1"/>
        <v>115200</v>
      </c>
    </row>
    <row r="85" spans="1:8" x14ac:dyDescent="0.2">
      <c r="A85" s="175" t="s">
        <v>278</v>
      </c>
      <c r="B85" s="156" t="s">
        <v>234</v>
      </c>
      <c r="C85" s="155" t="s">
        <v>6</v>
      </c>
      <c r="D85" s="155" t="s">
        <v>170</v>
      </c>
      <c r="E85" s="155" t="s">
        <v>371</v>
      </c>
      <c r="F85" s="155"/>
      <c r="G85" s="157">
        <f t="shared" si="1"/>
        <v>101200</v>
      </c>
      <c r="H85" s="157">
        <f t="shared" si="1"/>
        <v>115200</v>
      </c>
    </row>
    <row r="86" spans="1:8" ht="42" x14ac:dyDescent="0.2">
      <c r="A86" s="175" t="s">
        <v>279</v>
      </c>
      <c r="B86" s="156" t="s">
        <v>119</v>
      </c>
      <c r="C86" s="155" t="s">
        <v>6</v>
      </c>
      <c r="D86" s="155" t="s">
        <v>170</v>
      </c>
      <c r="E86" s="155" t="s">
        <v>393</v>
      </c>
      <c r="F86" s="155"/>
      <c r="G86" s="157">
        <f t="shared" si="1"/>
        <v>101200</v>
      </c>
      <c r="H86" s="157">
        <f t="shared" si="1"/>
        <v>115200</v>
      </c>
    </row>
    <row r="87" spans="1:8" ht="21" x14ac:dyDescent="0.2">
      <c r="A87" s="175" t="s">
        <v>408</v>
      </c>
      <c r="B87" s="156" t="s">
        <v>404</v>
      </c>
      <c r="C87" s="155" t="s">
        <v>6</v>
      </c>
      <c r="D87" s="155" t="s">
        <v>170</v>
      </c>
      <c r="E87" s="155" t="s">
        <v>393</v>
      </c>
      <c r="F87" s="155" t="s">
        <v>236</v>
      </c>
      <c r="G87" s="157">
        <f t="shared" si="1"/>
        <v>101200</v>
      </c>
      <c r="H87" s="157">
        <f t="shared" si="1"/>
        <v>115200</v>
      </c>
    </row>
    <row r="88" spans="1:8" ht="22.5" x14ac:dyDescent="0.2">
      <c r="A88" s="179" t="s">
        <v>280</v>
      </c>
      <c r="B88" s="159" t="s">
        <v>405</v>
      </c>
      <c r="C88" s="158" t="s">
        <v>6</v>
      </c>
      <c r="D88" s="158" t="s">
        <v>170</v>
      </c>
      <c r="E88" s="158" t="s">
        <v>393</v>
      </c>
      <c r="F88" s="158" t="s">
        <v>237</v>
      </c>
      <c r="G88" s="160">
        <v>101200</v>
      </c>
      <c r="H88" s="160">
        <v>115200</v>
      </c>
    </row>
    <row r="89" spans="1:8" x14ac:dyDescent="0.2">
      <c r="A89" s="175" t="s">
        <v>281</v>
      </c>
      <c r="B89" s="156" t="s">
        <v>212</v>
      </c>
      <c r="C89" s="155" t="s">
        <v>6</v>
      </c>
      <c r="D89" s="155" t="s">
        <v>532</v>
      </c>
      <c r="E89" s="155"/>
      <c r="F89" s="155"/>
      <c r="G89" s="157">
        <f>G90+G95</f>
        <v>500600</v>
      </c>
      <c r="H89" s="157">
        <f>H90+H95</f>
        <v>500600</v>
      </c>
    </row>
    <row r="90" spans="1:8" x14ac:dyDescent="0.2">
      <c r="A90" s="175" t="s">
        <v>282</v>
      </c>
      <c r="B90" s="156" t="s">
        <v>120</v>
      </c>
      <c r="C90" s="155" t="s">
        <v>6</v>
      </c>
      <c r="D90" s="155" t="s">
        <v>171</v>
      </c>
      <c r="E90" s="155"/>
      <c r="F90" s="155"/>
      <c r="G90" s="157">
        <v>480600</v>
      </c>
      <c r="H90" s="157">
        <v>480600</v>
      </c>
    </row>
    <row r="91" spans="1:8" x14ac:dyDescent="0.2">
      <c r="A91" s="175" t="s">
        <v>283</v>
      </c>
      <c r="B91" s="156" t="s">
        <v>234</v>
      </c>
      <c r="C91" s="155" t="s">
        <v>6</v>
      </c>
      <c r="D91" s="155" t="s">
        <v>171</v>
      </c>
      <c r="E91" s="155" t="s">
        <v>371</v>
      </c>
      <c r="F91" s="155"/>
      <c r="G91" s="157">
        <v>480600</v>
      </c>
      <c r="H91" s="157">
        <v>480600</v>
      </c>
    </row>
    <row r="92" spans="1:8" ht="31.5" x14ac:dyDescent="0.2">
      <c r="A92" s="175" t="s">
        <v>285</v>
      </c>
      <c r="B92" s="156" t="s">
        <v>121</v>
      </c>
      <c r="C92" s="155" t="s">
        <v>6</v>
      </c>
      <c r="D92" s="155" t="s">
        <v>171</v>
      </c>
      <c r="E92" s="155" t="s">
        <v>395</v>
      </c>
      <c r="F92" s="155"/>
      <c r="G92" s="157">
        <v>480600</v>
      </c>
      <c r="H92" s="157">
        <v>480600</v>
      </c>
    </row>
    <row r="93" spans="1:8" ht="21" x14ac:dyDescent="0.2">
      <c r="A93" s="175" t="s">
        <v>286</v>
      </c>
      <c r="B93" s="156" t="s">
        <v>404</v>
      </c>
      <c r="C93" s="155" t="s">
        <v>6</v>
      </c>
      <c r="D93" s="155" t="s">
        <v>171</v>
      </c>
      <c r="E93" s="155" t="s">
        <v>395</v>
      </c>
      <c r="F93" s="155" t="s">
        <v>236</v>
      </c>
      <c r="G93" s="157">
        <v>480600</v>
      </c>
      <c r="H93" s="157">
        <v>480600</v>
      </c>
    </row>
    <row r="94" spans="1:8" ht="22.5" x14ac:dyDescent="0.2">
      <c r="A94" s="179" t="s">
        <v>288</v>
      </c>
      <c r="B94" s="159" t="s">
        <v>405</v>
      </c>
      <c r="C94" s="158" t="s">
        <v>6</v>
      </c>
      <c r="D94" s="158" t="s">
        <v>171</v>
      </c>
      <c r="E94" s="158" t="s">
        <v>395</v>
      </c>
      <c r="F94" s="158" t="s">
        <v>237</v>
      </c>
      <c r="G94" s="160">
        <v>480600</v>
      </c>
      <c r="H94" s="160">
        <v>480600</v>
      </c>
    </row>
    <row r="95" spans="1:8" x14ac:dyDescent="0.2">
      <c r="A95" s="175" t="s">
        <v>289</v>
      </c>
      <c r="B95" s="156" t="s">
        <v>162</v>
      </c>
      <c r="C95" s="155" t="s">
        <v>6</v>
      </c>
      <c r="D95" s="155" t="s">
        <v>175</v>
      </c>
      <c r="E95" s="155"/>
      <c r="F95" s="155"/>
      <c r="G95" s="157">
        <v>20000</v>
      </c>
      <c r="H95" s="157">
        <v>20000</v>
      </c>
    </row>
    <row r="96" spans="1:8" ht="21" x14ac:dyDescent="0.2">
      <c r="A96" s="175" t="s">
        <v>290</v>
      </c>
      <c r="B96" s="156" t="s">
        <v>272</v>
      </c>
      <c r="C96" s="155" t="s">
        <v>6</v>
      </c>
      <c r="D96" s="155" t="s">
        <v>175</v>
      </c>
      <c r="E96" s="155" t="s">
        <v>379</v>
      </c>
      <c r="F96" s="155"/>
      <c r="G96" s="157">
        <v>20000</v>
      </c>
      <c r="H96" s="157">
        <v>20000</v>
      </c>
    </row>
    <row r="97" spans="1:8" ht="31.5" x14ac:dyDescent="0.2">
      <c r="A97" s="175" t="s">
        <v>293</v>
      </c>
      <c r="B97" s="156" t="s">
        <v>353</v>
      </c>
      <c r="C97" s="155" t="s">
        <v>6</v>
      </c>
      <c r="D97" s="155" t="s">
        <v>175</v>
      </c>
      <c r="E97" s="155" t="s">
        <v>396</v>
      </c>
      <c r="F97" s="155"/>
      <c r="G97" s="157">
        <v>20000</v>
      </c>
      <c r="H97" s="157">
        <v>20000</v>
      </c>
    </row>
    <row r="98" spans="1:8" ht="21" x14ac:dyDescent="0.2">
      <c r="A98" s="175" t="s">
        <v>294</v>
      </c>
      <c r="B98" s="156" t="s">
        <v>404</v>
      </c>
      <c r="C98" s="155" t="s">
        <v>6</v>
      </c>
      <c r="D98" s="155" t="s">
        <v>175</v>
      </c>
      <c r="E98" s="155" t="s">
        <v>396</v>
      </c>
      <c r="F98" s="155" t="s">
        <v>236</v>
      </c>
      <c r="G98" s="157">
        <v>20000</v>
      </c>
      <c r="H98" s="157">
        <v>20000</v>
      </c>
    </row>
    <row r="99" spans="1:8" ht="22.5" x14ac:dyDescent="0.2">
      <c r="A99" s="179" t="s">
        <v>295</v>
      </c>
      <c r="B99" s="159" t="s">
        <v>405</v>
      </c>
      <c r="C99" s="158" t="s">
        <v>6</v>
      </c>
      <c r="D99" s="158" t="s">
        <v>175</v>
      </c>
      <c r="E99" s="158" t="s">
        <v>396</v>
      </c>
      <c r="F99" s="158" t="s">
        <v>237</v>
      </c>
      <c r="G99" s="160">
        <v>20000</v>
      </c>
      <c r="H99" s="160">
        <v>20000</v>
      </c>
    </row>
    <row r="100" spans="1:8" x14ac:dyDescent="0.2">
      <c r="A100" s="175" t="s">
        <v>296</v>
      </c>
      <c r="B100" s="156" t="s">
        <v>434</v>
      </c>
      <c r="C100" s="155" t="s">
        <v>6</v>
      </c>
      <c r="D100" s="155" t="s">
        <v>533</v>
      </c>
      <c r="E100" s="155"/>
      <c r="F100" s="155"/>
      <c r="G100" s="157">
        <v>74650</v>
      </c>
      <c r="H100" s="157">
        <v>74650</v>
      </c>
    </row>
    <row r="101" spans="1:8" x14ac:dyDescent="0.2">
      <c r="A101" s="175" t="s">
        <v>297</v>
      </c>
      <c r="B101" s="156" t="s">
        <v>441</v>
      </c>
      <c r="C101" s="155" t="s">
        <v>6</v>
      </c>
      <c r="D101" s="155" t="s">
        <v>435</v>
      </c>
      <c r="E101" s="155"/>
      <c r="F101" s="155"/>
      <c r="G101" s="157">
        <v>74650</v>
      </c>
      <c r="H101" s="157">
        <v>74650</v>
      </c>
    </row>
    <row r="102" spans="1:8" ht="21" x14ac:dyDescent="0.2">
      <c r="A102" s="175" t="s">
        <v>298</v>
      </c>
      <c r="B102" s="156" t="s">
        <v>272</v>
      </c>
      <c r="C102" s="155" t="s">
        <v>6</v>
      </c>
      <c r="D102" s="155" t="s">
        <v>435</v>
      </c>
      <c r="E102" s="155" t="s">
        <v>379</v>
      </c>
      <c r="F102" s="155"/>
      <c r="G102" s="157">
        <v>74650</v>
      </c>
      <c r="H102" s="157">
        <v>74650</v>
      </c>
    </row>
    <row r="103" spans="1:8" ht="42" x14ac:dyDescent="0.2">
      <c r="A103" s="175" t="s">
        <v>299</v>
      </c>
      <c r="B103" s="156" t="s">
        <v>452</v>
      </c>
      <c r="C103" s="155" t="s">
        <v>6</v>
      </c>
      <c r="D103" s="155" t="s">
        <v>435</v>
      </c>
      <c r="E103" s="155" t="s">
        <v>436</v>
      </c>
      <c r="F103" s="155"/>
      <c r="G103" s="157">
        <v>74650</v>
      </c>
      <c r="H103" s="157">
        <v>74650</v>
      </c>
    </row>
    <row r="104" spans="1:8" ht="42" x14ac:dyDescent="0.2">
      <c r="A104" s="175" t="s">
        <v>300</v>
      </c>
      <c r="B104" s="156" t="s">
        <v>232</v>
      </c>
      <c r="C104" s="155" t="s">
        <v>6</v>
      </c>
      <c r="D104" s="155" t="s">
        <v>435</v>
      </c>
      <c r="E104" s="155" t="s">
        <v>436</v>
      </c>
      <c r="F104" s="155" t="s">
        <v>58</v>
      </c>
      <c r="G104" s="157">
        <v>74650</v>
      </c>
      <c r="H104" s="157">
        <v>74650</v>
      </c>
    </row>
    <row r="105" spans="1:8" x14ac:dyDescent="0.2">
      <c r="A105" s="179" t="s">
        <v>301</v>
      </c>
      <c r="B105" s="159" t="s">
        <v>359</v>
      </c>
      <c r="C105" s="158" t="s">
        <v>6</v>
      </c>
      <c r="D105" s="158" t="s">
        <v>435</v>
      </c>
      <c r="E105" s="158" t="s">
        <v>436</v>
      </c>
      <c r="F105" s="158" t="s">
        <v>55</v>
      </c>
      <c r="G105" s="160">
        <v>74650</v>
      </c>
      <c r="H105" s="160">
        <v>74650</v>
      </c>
    </row>
    <row r="106" spans="1:8" x14ac:dyDescent="0.2">
      <c r="A106" s="175" t="s">
        <v>302</v>
      </c>
      <c r="B106" s="156" t="s">
        <v>182</v>
      </c>
      <c r="C106" s="155" t="s">
        <v>6</v>
      </c>
      <c r="D106" s="155" t="s">
        <v>187</v>
      </c>
      <c r="E106" s="155"/>
      <c r="F106" s="155"/>
      <c r="G106" s="157">
        <v>60000</v>
      </c>
      <c r="H106" s="157">
        <v>60000</v>
      </c>
    </row>
    <row r="107" spans="1:8" x14ac:dyDescent="0.2">
      <c r="A107" s="175" t="s">
        <v>303</v>
      </c>
      <c r="B107" s="156" t="s">
        <v>123</v>
      </c>
      <c r="C107" s="155" t="s">
        <v>6</v>
      </c>
      <c r="D107" s="155" t="s">
        <v>173</v>
      </c>
      <c r="E107" s="155"/>
      <c r="F107" s="155"/>
      <c r="G107" s="157">
        <v>60000</v>
      </c>
      <c r="H107" s="157">
        <v>60000</v>
      </c>
    </row>
    <row r="108" spans="1:8" ht="21" x14ac:dyDescent="0.2">
      <c r="A108" s="175" t="s">
        <v>305</v>
      </c>
      <c r="B108" s="156" t="s">
        <v>272</v>
      </c>
      <c r="C108" s="155" t="s">
        <v>6</v>
      </c>
      <c r="D108" s="155" t="s">
        <v>173</v>
      </c>
      <c r="E108" s="155" t="s">
        <v>379</v>
      </c>
      <c r="F108" s="155"/>
      <c r="G108" s="157">
        <v>60000</v>
      </c>
      <c r="H108" s="157">
        <v>60000</v>
      </c>
    </row>
    <row r="109" spans="1:8" ht="21" x14ac:dyDescent="0.2">
      <c r="A109" s="175" t="s">
        <v>58</v>
      </c>
      <c r="B109" s="156" t="s">
        <v>124</v>
      </c>
      <c r="C109" s="155" t="s">
        <v>6</v>
      </c>
      <c r="D109" s="155" t="s">
        <v>173</v>
      </c>
      <c r="E109" s="155" t="s">
        <v>399</v>
      </c>
      <c r="F109" s="155"/>
      <c r="G109" s="157">
        <v>60000</v>
      </c>
      <c r="H109" s="157">
        <v>60000</v>
      </c>
    </row>
    <row r="110" spans="1:8" x14ac:dyDescent="0.2">
      <c r="A110" s="175" t="s">
        <v>306</v>
      </c>
      <c r="B110" s="156" t="s">
        <v>354</v>
      </c>
      <c r="C110" s="155" t="s">
        <v>6</v>
      </c>
      <c r="D110" s="155" t="s">
        <v>173</v>
      </c>
      <c r="E110" s="155" t="s">
        <v>399</v>
      </c>
      <c r="F110" s="155" t="s">
        <v>355</v>
      </c>
      <c r="G110" s="157">
        <v>60000</v>
      </c>
      <c r="H110" s="157">
        <v>60000</v>
      </c>
    </row>
    <row r="111" spans="1:8" x14ac:dyDescent="0.2">
      <c r="A111" s="179" t="s">
        <v>307</v>
      </c>
      <c r="B111" s="159" t="s">
        <v>356</v>
      </c>
      <c r="C111" s="158" t="s">
        <v>6</v>
      </c>
      <c r="D111" s="158" t="s">
        <v>173</v>
      </c>
      <c r="E111" s="158" t="s">
        <v>399</v>
      </c>
      <c r="F111" s="158" t="s">
        <v>357</v>
      </c>
      <c r="G111" s="160">
        <v>60000</v>
      </c>
      <c r="H111" s="160">
        <v>60000</v>
      </c>
    </row>
    <row r="112" spans="1:8" x14ac:dyDescent="0.2">
      <c r="A112" s="175" t="s">
        <v>308</v>
      </c>
      <c r="B112" s="156" t="s">
        <v>180</v>
      </c>
      <c r="C112" s="155" t="s">
        <v>6</v>
      </c>
      <c r="D112" s="155" t="s">
        <v>534</v>
      </c>
      <c r="E112" s="155"/>
      <c r="F112" s="155"/>
      <c r="G112" s="157">
        <f>G113</f>
        <v>1276959</v>
      </c>
      <c r="H112" s="157">
        <f>H113</f>
        <v>1110254</v>
      </c>
    </row>
    <row r="113" spans="1:8" x14ac:dyDescent="0.2">
      <c r="A113" s="175" t="s">
        <v>309</v>
      </c>
      <c r="B113" s="156" t="s">
        <v>125</v>
      </c>
      <c r="C113" s="155" t="s">
        <v>6</v>
      </c>
      <c r="D113" s="155" t="s">
        <v>174</v>
      </c>
      <c r="E113" s="155"/>
      <c r="F113" s="155"/>
      <c r="G113" s="157">
        <f>G114</f>
        <v>1276959</v>
      </c>
      <c r="H113" s="157">
        <f>H114</f>
        <v>1110254</v>
      </c>
    </row>
    <row r="114" spans="1:8" x14ac:dyDescent="0.2">
      <c r="A114" s="175" t="s">
        <v>310</v>
      </c>
      <c r="B114" s="156" t="s">
        <v>234</v>
      </c>
      <c r="C114" s="155" t="s">
        <v>6</v>
      </c>
      <c r="D114" s="155" t="s">
        <v>174</v>
      </c>
      <c r="E114" s="155" t="s">
        <v>371</v>
      </c>
      <c r="F114" s="155"/>
      <c r="G114" s="157">
        <f>G115+G120+G123</f>
        <v>1276959</v>
      </c>
      <c r="H114" s="157">
        <f>H115+H120+H123</f>
        <v>1110254</v>
      </c>
    </row>
    <row r="115" spans="1:8" ht="42" x14ac:dyDescent="0.2">
      <c r="A115" s="175" t="s">
        <v>311</v>
      </c>
      <c r="B115" s="156" t="s">
        <v>126</v>
      </c>
      <c r="C115" s="155" t="s">
        <v>6</v>
      </c>
      <c r="D115" s="155" t="s">
        <v>174</v>
      </c>
      <c r="E115" s="155" t="s">
        <v>401</v>
      </c>
      <c r="F115" s="155"/>
      <c r="G115" s="157">
        <f>G116+G118</f>
        <v>859445</v>
      </c>
      <c r="H115" s="157">
        <f>H116+H118</f>
        <v>859445</v>
      </c>
    </row>
    <row r="116" spans="1:8" ht="42" x14ac:dyDescent="0.2">
      <c r="A116" s="175" t="s">
        <v>313</v>
      </c>
      <c r="B116" s="156" t="s">
        <v>232</v>
      </c>
      <c r="C116" s="155" t="s">
        <v>6</v>
      </c>
      <c r="D116" s="155" t="s">
        <v>174</v>
      </c>
      <c r="E116" s="155" t="s">
        <v>401</v>
      </c>
      <c r="F116" s="155" t="s">
        <v>58</v>
      </c>
      <c r="G116" s="157">
        <f>G117</f>
        <v>854445</v>
      </c>
      <c r="H116" s="157">
        <f>H117</f>
        <v>854445</v>
      </c>
    </row>
    <row r="117" spans="1:8" x14ac:dyDescent="0.2">
      <c r="A117" s="179" t="s">
        <v>314</v>
      </c>
      <c r="B117" s="159" t="s">
        <v>359</v>
      </c>
      <c r="C117" s="158" t="s">
        <v>6</v>
      </c>
      <c r="D117" s="158" t="s">
        <v>174</v>
      </c>
      <c r="E117" s="158" t="s">
        <v>401</v>
      </c>
      <c r="F117" s="158" t="s">
        <v>55</v>
      </c>
      <c r="G117" s="160">
        <v>854445</v>
      </c>
      <c r="H117" s="160">
        <v>854445</v>
      </c>
    </row>
    <row r="118" spans="1:8" ht="21" x14ac:dyDescent="0.2">
      <c r="A118" s="175" t="s">
        <v>315</v>
      </c>
      <c r="B118" s="156" t="s">
        <v>404</v>
      </c>
      <c r="C118" s="155" t="s">
        <v>6</v>
      </c>
      <c r="D118" s="155" t="s">
        <v>174</v>
      </c>
      <c r="E118" s="155" t="s">
        <v>401</v>
      </c>
      <c r="F118" s="155" t="s">
        <v>236</v>
      </c>
      <c r="G118" s="157">
        <f>G119</f>
        <v>5000</v>
      </c>
      <c r="H118" s="157">
        <f>H119</f>
        <v>5000</v>
      </c>
    </row>
    <row r="119" spans="1:8" ht="22.5" x14ac:dyDescent="0.2">
      <c r="A119" s="179" t="s">
        <v>55</v>
      </c>
      <c r="B119" s="159" t="s">
        <v>405</v>
      </c>
      <c r="C119" s="158" t="s">
        <v>6</v>
      </c>
      <c r="D119" s="158" t="s">
        <v>174</v>
      </c>
      <c r="E119" s="158" t="s">
        <v>401</v>
      </c>
      <c r="F119" s="158" t="s">
        <v>237</v>
      </c>
      <c r="G119" s="160">
        <v>5000</v>
      </c>
      <c r="H119" s="160">
        <v>5000</v>
      </c>
    </row>
    <row r="120" spans="1:8" ht="52.5" x14ac:dyDescent="0.2">
      <c r="A120" s="175" t="s">
        <v>127</v>
      </c>
      <c r="B120" s="156" t="s">
        <v>360</v>
      </c>
      <c r="C120" s="155" t="s">
        <v>6</v>
      </c>
      <c r="D120" s="155" t="s">
        <v>174</v>
      </c>
      <c r="E120" s="155" t="s">
        <v>403</v>
      </c>
      <c r="F120" s="155"/>
      <c r="G120" s="157">
        <f>G121</f>
        <v>371914</v>
      </c>
      <c r="H120" s="157">
        <f>H121</f>
        <v>205209</v>
      </c>
    </row>
    <row r="121" spans="1:8" ht="21" x14ac:dyDescent="0.2">
      <c r="A121" s="175" t="s">
        <v>128</v>
      </c>
      <c r="B121" s="156" t="s">
        <v>404</v>
      </c>
      <c r="C121" s="155" t="s">
        <v>6</v>
      </c>
      <c r="D121" s="155" t="s">
        <v>174</v>
      </c>
      <c r="E121" s="155" t="s">
        <v>403</v>
      </c>
      <c r="F121" s="155" t="s">
        <v>236</v>
      </c>
      <c r="G121" s="157">
        <f>G122</f>
        <v>371914</v>
      </c>
      <c r="H121" s="157">
        <f>H122</f>
        <v>205209</v>
      </c>
    </row>
    <row r="122" spans="1:8" ht="22.5" x14ac:dyDescent="0.2">
      <c r="A122" s="179" t="s">
        <v>316</v>
      </c>
      <c r="B122" s="159" t="s">
        <v>405</v>
      </c>
      <c r="C122" s="158" t="s">
        <v>6</v>
      </c>
      <c r="D122" s="158" t="s">
        <v>174</v>
      </c>
      <c r="E122" s="158" t="s">
        <v>403</v>
      </c>
      <c r="F122" s="158" t="s">
        <v>237</v>
      </c>
      <c r="G122" s="160">
        <v>371914</v>
      </c>
      <c r="H122" s="160">
        <v>205209</v>
      </c>
    </row>
    <row r="123" spans="1:8" ht="42" x14ac:dyDescent="0.2">
      <c r="A123" s="175" t="s">
        <v>317</v>
      </c>
      <c r="B123" s="156" t="s">
        <v>453</v>
      </c>
      <c r="C123" s="155" t="s">
        <v>6</v>
      </c>
      <c r="D123" s="155" t="s">
        <v>174</v>
      </c>
      <c r="E123" s="155" t="s">
        <v>410</v>
      </c>
      <c r="F123" s="155"/>
      <c r="G123" s="157">
        <v>45600</v>
      </c>
      <c r="H123" s="157">
        <v>45600</v>
      </c>
    </row>
    <row r="124" spans="1:8" ht="21" x14ac:dyDescent="0.2">
      <c r="A124" s="175" t="s">
        <v>318</v>
      </c>
      <c r="B124" s="156" t="s">
        <v>404</v>
      </c>
      <c r="C124" s="155" t="s">
        <v>6</v>
      </c>
      <c r="D124" s="155" t="s">
        <v>174</v>
      </c>
      <c r="E124" s="155" t="s">
        <v>410</v>
      </c>
      <c r="F124" s="155" t="s">
        <v>236</v>
      </c>
      <c r="G124" s="157">
        <v>45600</v>
      </c>
      <c r="H124" s="157">
        <v>45600</v>
      </c>
    </row>
    <row r="125" spans="1:8" ht="22.5" x14ac:dyDescent="0.2">
      <c r="A125" s="179" t="s">
        <v>319</v>
      </c>
      <c r="B125" s="159" t="s">
        <v>405</v>
      </c>
      <c r="C125" s="158" t="s">
        <v>6</v>
      </c>
      <c r="D125" s="158" t="s">
        <v>174</v>
      </c>
      <c r="E125" s="158" t="s">
        <v>410</v>
      </c>
      <c r="F125" s="158" t="s">
        <v>237</v>
      </c>
      <c r="G125" s="160">
        <v>45600</v>
      </c>
      <c r="H125" s="160">
        <v>45600</v>
      </c>
    </row>
    <row r="126" spans="1:8" x14ac:dyDescent="0.2">
      <c r="A126" s="175" t="s">
        <v>320</v>
      </c>
      <c r="B126" s="176" t="s">
        <v>229</v>
      </c>
      <c r="C126" s="155"/>
      <c r="D126" s="155"/>
      <c r="E126" s="155"/>
      <c r="F126" s="155"/>
      <c r="G126" s="157">
        <v>171505</v>
      </c>
      <c r="H126" s="157">
        <v>343709</v>
      </c>
    </row>
  </sheetData>
  <mergeCells count="6">
    <mergeCell ref="B4:G6"/>
    <mergeCell ref="A7:A8"/>
    <mergeCell ref="B7:B8"/>
    <mergeCell ref="C7:F7"/>
    <mergeCell ref="H7:H8"/>
    <mergeCell ref="G7:G8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9"/>
  <sheetViews>
    <sheetView zoomScaleNormal="100" workbookViewId="0">
      <selection activeCell="H25" sqref="H25"/>
    </sheetView>
  </sheetViews>
  <sheetFormatPr defaultColWidth="8.85546875" defaultRowHeight="12.75" x14ac:dyDescent="0.2"/>
  <cols>
    <col min="1" max="1" width="4.28515625" style="73" customWidth="1"/>
    <col min="2" max="2" width="61" style="73" customWidth="1"/>
    <col min="3" max="3" width="11.28515625" style="73" customWidth="1"/>
    <col min="4" max="4" width="6.42578125" style="73" customWidth="1"/>
    <col min="5" max="5" width="6.5703125" style="73" customWidth="1"/>
    <col min="6" max="6" width="13.85546875" style="114" customWidth="1"/>
    <col min="7" max="7" width="9.28515625" style="73" customWidth="1"/>
    <col min="8" max="34" width="15.7109375" style="73" customWidth="1"/>
    <col min="35" max="16384" width="8.85546875" style="73"/>
  </cols>
  <sheetData>
    <row r="1" spans="1:7" x14ac:dyDescent="0.2">
      <c r="B1" s="74"/>
      <c r="C1" s="75" t="s">
        <v>361</v>
      </c>
      <c r="D1" s="76"/>
      <c r="E1" s="76"/>
      <c r="F1" s="113"/>
    </row>
    <row r="2" spans="1:7" x14ac:dyDescent="0.2">
      <c r="C2" s="75" t="s">
        <v>189</v>
      </c>
    </row>
    <row r="3" spans="1:7" x14ac:dyDescent="0.2">
      <c r="C3" s="75" t="s">
        <v>584</v>
      </c>
    </row>
    <row r="4" spans="1:7" x14ac:dyDescent="0.2">
      <c r="B4" s="248" t="s">
        <v>479</v>
      </c>
      <c r="C4" s="248"/>
      <c r="D4" s="248"/>
      <c r="E4" s="248"/>
      <c r="F4" s="248"/>
    </row>
    <row r="5" spans="1:7" x14ac:dyDescent="0.2">
      <c r="B5" s="249"/>
      <c r="C5" s="249"/>
      <c r="D5" s="249"/>
      <c r="E5" s="249"/>
      <c r="F5" s="249"/>
    </row>
    <row r="6" spans="1:7" x14ac:dyDescent="0.2">
      <c r="B6" s="249"/>
      <c r="C6" s="249"/>
      <c r="D6" s="249"/>
      <c r="E6" s="249"/>
      <c r="F6" s="249"/>
    </row>
    <row r="7" spans="1:7" ht="35.25" customHeight="1" x14ac:dyDescent="0.2">
      <c r="B7" s="249"/>
      <c r="C7" s="249"/>
      <c r="D7" s="249"/>
      <c r="E7" s="249"/>
      <c r="F7" s="249"/>
    </row>
    <row r="8" spans="1:7" ht="12.75" customHeight="1" x14ac:dyDescent="0.2">
      <c r="A8" s="250" t="s">
        <v>190</v>
      </c>
      <c r="B8" s="250" t="s">
        <v>100</v>
      </c>
      <c r="C8" s="252" t="s">
        <v>101</v>
      </c>
      <c r="D8" s="253"/>
      <c r="E8" s="253"/>
      <c r="F8" s="254" t="s">
        <v>579</v>
      </c>
      <c r="G8" s="77"/>
    </row>
    <row r="9" spans="1:7" ht="23.25" customHeight="1" x14ac:dyDescent="0.2">
      <c r="A9" s="251"/>
      <c r="B9" s="251"/>
      <c r="C9" s="177" t="s">
        <v>581</v>
      </c>
      <c r="D9" s="177" t="s">
        <v>580</v>
      </c>
      <c r="E9" s="177" t="s">
        <v>191</v>
      </c>
      <c r="F9" s="251"/>
      <c r="G9" s="77"/>
    </row>
    <row r="10" spans="1:7" x14ac:dyDescent="0.2">
      <c r="A10" s="162" t="s">
        <v>49</v>
      </c>
      <c r="B10" s="162" t="s">
        <v>32</v>
      </c>
      <c r="C10" s="162" t="s">
        <v>33</v>
      </c>
      <c r="D10" s="162" t="s">
        <v>34</v>
      </c>
      <c r="E10" s="162" t="s">
        <v>35</v>
      </c>
      <c r="F10" s="162" t="s">
        <v>36</v>
      </c>
      <c r="G10" s="77"/>
    </row>
    <row r="11" spans="1:7" x14ac:dyDescent="0.2">
      <c r="A11" s="163" t="s">
        <v>49</v>
      </c>
      <c r="B11" s="164" t="s">
        <v>129</v>
      </c>
      <c r="C11" s="163"/>
      <c r="D11" s="163"/>
      <c r="E11" s="163"/>
      <c r="F11" s="165">
        <v>8770210</v>
      </c>
    </row>
    <row r="12" spans="1:7" x14ac:dyDescent="0.2">
      <c r="A12" s="166" t="s">
        <v>32</v>
      </c>
      <c r="B12" s="167" t="s">
        <v>234</v>
      </c>
      <c r="C12" s="166" t="s">
        <v>371</v>
      </c>
      <c r="D12" s="166"/>
      <c r="E12" s="166"/>
      <c r="F12" s="168">
        <v>3173339.2</v>
      </c>
    </row>
    <row r="13" spans="1:7" ht="21" x14ac:dyDescent="0.2">
      <c r="A13" s="166" t="s">
        <v>33</v>
      </c>
      <c r="B13" s="167" t="s">
        <v>351</v>
      </c>
      <c r="C13" s="166" t="s">
        <v>392</v>
      </c>
      <c r="D13" s="166"/>
      <c r="E13" s="166"/>
      <c r="F13" s="168">
        <v>996747</v>
      </c>
    </row>
    <row r="14" spans="1:7" ht="42" x14ac:dyDescent="0.2">
      <c r="A14" s="166" t="s">
        <v>34</v>
      </c>
      <c r="B14" s="167" t="s">
        <v>119</v>
      </c>
      <c r="C14" s="166" t="s">
        <v>393</v>
      </c>
      <c r="D14" s="166"/>
      <c r="E14" s="166"/>
      <c r="F14" s="168">
        <v>95000</v>
      </c>
    </row>
    <row r="15" spans="1:7" ht="21" x14ac:dyDescent="0.2">
      <c r="A15" s="166" t="s">
        <v>35</v>
      </c>
      <c r="B15" s="167" t="s">
        <v>404</v>
      </c>
      <c r="C15" s="166" t="s">
        <v>393</v>
      </c>
      <c r="D15" s="166" t="s">
        <v>236</v>
      </c>
      <c r="E15" s="166"/>
      <c r="F15" s="168">
        <v>95000</v>
      </c>
    </row>
    <row r="16" spans="1:7" x14ac:dyDescent="0.2">
      <c r="A16" s="166" t="s">
        <v>36</v>
      </c>
      <c r="B16" s="167" t="s">
        <v>208</v>
      </c>
      <c r="C16" s="166" t="s">
        <v>393</v>
      </c>
      <c r="D16" s="166" t="s">
        <v>236</v>
      </c>
      <c r="E16" s="166" t="s">
        <v>531</v>
      </c>
      <c r="F16" s="168">
        <v>95000</v>
      </c>
    </row>
    <row r="17" spans="1:8" x14ac:dyDescent="0.2">
      <c r="A17" s="166" t="s">
        <v>37</v>
      </c>
      <c r="B17" s="167" t="s">
        <v>118</v>
      </c>
      <c r="C17" s="166" t="s">
        <v>393</v>
      </c>
      <c r="D17" s="166" t="s">
        <v>236</v>
      </c>
      <c r="E17" s="166" t="s">
        <v>170</v>
      </c>
      <c r="F17" s="168">
        <v>95000</v>
      </c>
    </row>
    <row r="18" spans="1:8" x14ac:dyDescent="0.2">
      <c r="A18" s="169" t="s">
        <v>38</v>
      </c>
      <c r="B18" s="170" t="s">
        <v>118</v>
      </c>
      <c r="C18" s="169" t="s">
        <v>371</v>
      </c>
      <c r="D18" s="169" t="s">
        <v>237</v>
      </c>
      <c r="E18" s="169" t="s">
        <v>170</v>
      </c>
      <c r="F18" s="171">
        <v>95000</v>
      </c>
    </row>
    <row r="19" spans="1:8" ht="42" x14ac:dyDescent="0.2">
      <c r="A19" s="166" t="s">
        <v>193</v>
      </c>
      <c r="B19" s="167" t="s">
        <v>449</v>
      </c>
      <c r="C19" s="166" t="s">
        <v>397</v>
      </c>
      <c r="D19" s="166"/>
      <c r="E19" s="166"/>
      <c r="F19" s="168">
        <v>129387</v>
      </c>
    </row>
    <row r="20" spans="1:8" ht="21" x14ac:dyDescent="0.2">
      <c r="A20" s="166" t="s">
        <v>39</v>
      </c>
      <c r="B20" s="167" t="s">
        <v>404</v>
      </c>
      <c r="C20" s="166" t="s">
        <v>397</v>
      </c>
      <c r="D20" s="166" t="s">
        <v>236</v>
      </c>
      <c r="E20" s="166"/>
      <c r="F20" s="168">
        <v>129387</v>
      </c>
      <c r="H20" s="78"/>
    </row>
    <row r="21" spans="1:8" x14ac:dyDescent="0.2">
      <c r="A21" s="166" t="s">
        <v>40</v>
      </c>
      <c r="B21" s="167" t="s">
        <v>212</v>
      </c>
      <c r="C21" s="166" t="s">
        <v>397</v>
      </c>
      <c r="D21" s="166" t="s">
        <v>236</v>
      </c>
      <c r="E21" s="166" t="s">
        <v>532</v>
      </c>
      <c r="F21" s="168">
        <v>129387</v>
      </c>
    </row>
    <row r="22" spans="1:8" x14ac:dyDescent="0.2">
      <c r="A22" s="166" t="s">
        <v>41</v>
      </c>
      <c r="B22" s="167" t="s">
        <v>122</v>
      </c>
      <c r="C22" s="166" t="s">
        <v>397</v>
      </c>
      <c r="D22" s="166" t="s">
        <v>236</v>
      </c>
      <c r="E22" s="166" t="s">
        <v>172</v>
      </c>
      <c r="F22" s="168">
        <v>129387</v>
      </c>
    </row>
    <row r="23" spans="1:8" x14ac:dyDescent="0.2">
      <c r="A23" s="169" t="s">
        <v>179</v>
      </c>
      <c r="B23" s="170" t="s">
        <v>122</v>
      </c>
      <c r="C23" s="169" t="s">
        <v>371</v>
      </c>
      <c r="D23" s="169" t="s">
        <v>237</v>
      </c>
      <c r="E23" s="169" t="s">
        <v>172</v>
      </c>
      <c r="F23" s="171">
        <v>129387</v>
      </c>
    </row>
    <row r="24" spans="1:8" ht="31.5" x14ac:dyDescent="0.2">
      <c r="A24" s="166" t="s">
        <v>188</v>
      </c>
      <c r="B24" s="167" t="s">
        <v>450</v>
      </c>
      <c r="C24" s="166" t="s">
        <v>398</v>
      </c>
      <c r="D24" s="166"/>
      <c r="E24" s="166"/>
      <c r="F24" s="168">
        <v>37000</v>
      </c>
    </row>
    <row r="25" spans="1:8" ht="21" x14ac:dyDescent="0.2">
      <c r="A25" s="166" t="s">
        <v>196</v>
      </c>
      <c r="B25" s="167" t="s">
        <v>404</v>
      </c>
      <c r="C25" s="166" t="s">
        <v>398</v>
      </c>
      <c r="D25" s="166" t="s">
        <v>236</v>
      </c>
      <c r="E25" s="166"/>
      <c r="F25" s="168">
        <v>37000</v>
      </c>
    </row>
    <row r="26" spans="1:8" x14ac:dyDescent="0.2">
      <c r="A26" s="166" t="s">
        <v>197</v>
      </c>
      <c r="B26" s="167" t="s">
        <v>212</v>
      </c>
      <c r="C26" s="166" t="s">
        <v>398</v>
      </c>
      <c r="D26" s="166" t="s">
        <v>236</v>
      </c>
      <c r="E26" s="166" t="s">
        <v>532</v>
      </c>
      <c r="F26" s="168">
        <v>37000</v>
      </c>
    </row>
    <row r="27" spans="1:8" x14ac:dyDescent="0.2">
      <c r="A27" s="166" t="s">
        <v>199</v>
      </c>
      <c r="B27" s="167" t="s">
        <v>122</v>
      </c>
      <c r="C27" s="166" t="s">
        <v>398</v>
      </c>
      <c r="D27" s="166" t="s">
        <v>236</v>
      </c>
      <c r="E27" s="166" t="s">
        <v>172</v>
      </c>
      <c r="F27" s="168">
        <v>37000</v>
      </c>
    </row>
    <row r="28" spans="1:8" x14ac:dyDescent="0.2">
      <c r="A28" s="169" t="s">
        <v>200</v>
      </c>
      <c r="B28" s="170" t="s">
        <v>122</v>
      </c>
      <c r="C28" s="169" t="s">
        <v>371</v>
      </c>
      <c r="D28" s="169" t="s">
        <v>237</v>
      </c>
      <c r="E28" s="169" t="s">
        <v>172</v>
      </c>
      <c r="F28" s="171">
        <v>37000</v>
      </c>
    </row>
    <row r="29" spans="1:8" ht="31.5" x14ac:dyDescent="0.2">
      <c r="A29" s="166" t="s">
        <v>201</v>
      </c>
      <c r="B29" s="167" t="s">
        <v>451</v>
      </c>
      <c r="C29" s="166" t="s">
        <v>409</v>
      </c>
      <c r="D29" s="166"/>
      <c r="E29" s="166"/>
      <c r="F29" s="168">
        <v>735360</v>
      </c>
    </row>
    <row r="30" spans="1:8" ht="21" x14ac:dyDescent="0.2">
      <c r="A30" s="166" t="s">
        <v>203</v>
      </c>
      <c r="B30" s="167" t="s">
        <v>404</v>
      </c>
      <c r="C30" s="166" t="s">
        <v>409</v>
      </c>
      <c r="D30" s="166" t="s">
        <v>236</v>
      </c>
      <c r="E30" s="166"/>
      <c r="F30" s="168">
        <v>735360</v>
      </c>
    </row>
    <row r="31" spans="1:8" x14ac:dyDescent="0.2">
      <c r="A31" s="166" t="s">
        <v>204</v>
      </c>
      <c r="B31" s="167" t="s">
        <v>212</v>
      </c>
      <c r="C31" s="166" t="s">
        <v>409</v>
      </c>
      <c r="D31" s="166" t="s">
        <v>236</v>
      </c>
      <c r="E31" s="166" t="s">
        <v>532</v>
      </c>
      <c r="F31" s="168">
        <v>735360</v>
      </c>
    </row>
    <row r="32" spans="1:8" x14ac:dyDescent="0.2">
      <c r="A32" s="166" t="s">
        <v>205</v>
      </c>
      <c r="B32" s="167" t="s">
        <v>122</v>
      </c>
      <c r="C32" s="166" t="s">
        <v>409</v>
      </c>
      <c r="D32" s="166" t="s">
        <v>236</v>
      </c>
      <c r="E32" s="166" t="s">
        <v>172</v>
      </c>
      <c r="F32" s="168">
        <v>735360</v>
      </c>
    </row>
    <row r="33" spans="1:6" x14ac:dyDescent="0.2">
      <c r="A33" s="169" t="s">
        <v>206</v>
      </c>
      <c r="B33" s="170" t="s">
        <v>122</v>
      </c>
      <c r="C33" s="169" t="s">
        <v>371</v>
      </c>
      <c r="D33" s="169" t="s">
        <v>237</v>
      </c>
      <c r="E33" s="169" t="s">
        <v>172</v>
      </c>
      <c r="F33" s="171">
        <v>735360</v>
      </c>
    </row>
    <row r="34" spans="1:6" ht="31.5" x14ac:dyDescent="0.2">
      <c r="A34" s="166" t="s">
        <v>207</v>
      </c>
      <c r="B34" s="167" t="s">
        <v>304</v>
      </c>
      <c r="C34" s="166" t="s">
        <v>386</v>
      </c>
      <c r="D34" s="166"/>
      <c r="E34" s="166"/>
      <c r="F34" s="168">
        <v>5000</v>
      </c>
    </row>
    <row r="35" spans="1:6" ht="52.5" x14ac:dyDescent="0.2">
      <c r="A35" s="166" t="s">
        <v>209</v>
      </c>
      <c r="B35" s="167" t="s">
        <v>448</v>
      </c>
      <c r="C35" s="166" t="s">
        <v>391</v>
      </c>
      <c r="D35" s="166"/>
      <c r="E35" s="166"/>
      <c r="F35" s="168">
        <v>5000</v>
      </c>
    </row>
    <row r="36" spans="1:6" ht="21" x14ac:dyDescent="0.2">
      <c r="A36" s="166" t="s">
        <v>210</v>
      </c>
      <c r="B36" s="167" t="s">
        <v>404</v>
      </c>
      <c r="C36" s="166" t="s">
        <v>391</v>
      </c>
      <c r="D36" s="166" t="s">
        <v>236</v>
      </c>
      <c r="E36" s="166"/>
      <c r="F36" s="168">
        <v>5000</v>
      </c>
    </row>
    <row r="37" spans="1:6" ht="21" x14ac:dyDescent="0.2">
      <c r="A37" s="166" t="s">
        <v>211</v>
      </c>
      <c r="B37" s="167" t="s">
        <v>202</v>
      </c>
      <c r="C37" s="166" t="s">
        <v>391</v>
      </c>
      <c r="D37" s="166" t="s">
        <v>236</v>
      </c>
      <c r="E37" s="166" t="s">
        <v>530</v>
      </c>
      <c r="F37" s="168">
        <v>5000</v>
      </c>
    </row>
    <row r="38" spans="1:6" x14ac:dyDescent="0.2">
      <c r="A38" s="166" t="s">
        <v>213</v>
      </c>
      <c r="B38" s="167" t="s">
        <v>117</v>
      </c>
      <c r="C38" s="166" t="s">
        <v>391</v>
      </c>
      <c r="D38" s="166" t="s">
        <v>236</v>
      </c>
      <c r="E38" s="166" t="s">
        <v>169</v>
      </c>
      <c r="F38" s="168">
        <v>5000</v>
      </c>
    </row>
    <row r="39" spans="1:6" x14ac:dyDescent="0.2">
      <c r="A39" s="169" t="s">
        <v>214</v>
      </c>
      <c r="B39" s="170" t="s">
        <v>117</v>
      </c>
      <c r="C39" s="169" t="s">
        <v>371</v>
      </c>
      <c r="D39" s="169" t="s">
        <v>237</v>
      </c>
      <c r="E39" s="169" t="s">
        <v>169</v>
      </c>
      <c r="F39" s="171">
        <v>5000</v>
      </c>
    </row>
    <row r="40" spans="1:6" ht="21" x14ac:dyDescent="0.2">
      <c r="A40" s="166" t="s">
        <v>215</v>
      </c>
      <c r="B40" s="167" t="s">
        <v>352</v>
      </c>
      <c r="C40" s="166" t="s">
        <v>394</v>
      </c>
      <c r="D40" s="166"/>
      <c r="E40" s="166"/>
      <c r="F40" s="168">
        <v>480600</v>
      </c>
    </row>
    <row r="41" spans="1:6" ht="31.5" x14ac:dyDescent="0.2">
      <c r="A41" s="166" t="s">
        <v>216</v>
      </c>
      <c r="B41" s="167" t="s">
        <v>121</v>
      </c>
      <c r="C41" s="166" t="s">
        <v>395</v>
      </c>
      <c r="D41" s="166"/>
      <c r="E41" s="166"/>
      <c r="F41" s="168">
        <v>480600</v>
      </c>
    </row>
    <row r="42" spans="1:6" ht="21" x14ac:dyDescent="0.2">
      <c r="A42" s="166" t="s">
        <v>217</v>
      </c>
      <c r="B42" s="167" t="s">
        <v>404</v>
      </c>
      <c r="C42" s="166" t="s">
        <v>395</v>
      </c>
      <c r="D42" s="166" t="s">
        <v>236</v>
      </c>
      <c r="E42" s="166"/>
      <c r="F42" s="168">
        <v>480600</v>
      </c>
    </row>
    <row r="43" spans="1:6" x14ac:dyDescent="0.2">
      <c r="A43" s="166" t="s">
        <v>218</v>
      </c>
      <c r="B43" s="167" t="s">
        <v>212</v>
      </c>
      <c r="C43" s="166" t="s">
        <v>395</v>
      </c>
      <c r="D43" s="166" t="s">
        <v>236</v>
      </c>
      <c r="E43" s="166" t="s">
        <v>532</v>
      </c>
      <c r="F43" s="168">
        <v>480600</v>
      </c>
    </row>
    <row r="44" spans="1:6" x14ac:dyDescent="0.2">
      <c r="A44" s="166" t="s">
        <v>219</v>
      </c>
      <c r="B44" s="167" t="s">
        <v>120</v>
      </c>
      <c r="C44" s="166" t="s">
        <v>395</v>
      </c>
      <c r="D44" s="166" t="s">
        <v>236</v>
      </c>
      <c r="E44" s="166" t="s">
        <v>171</v>
      </c>
      <c r="F44" s="168">
        <v>480600</v>
      </c>
    </row>
    <row r="45" spans="1:6" x14ac:dyDescent="0.2">
      <c r="A45" s="169" t="s">
        <v>220</v>
      </c>
      <c r="B45" s="170" t="s">
        <v>120</v>
      </c>
      <c r="C45" s="169" t="s">
        <v>371</v>
      </c>
      <c r="D45" s="169" t="s">
        <v>237</v>
      </c>
      <c r="E45" s="169" t="s">
        <v>171</v>
      </c>
      <c r="F45" s="171">
        <v>480600</v>
      </c>
    </row>
    <row r="46" spans="1:6" ht="21" x14ac:dyDescent="0.2">
      <c r="A46" s="166" t="s">
        <v>221</v>
      </c>
      <c r="B46" s="167" t="s">
        <v>358</v>
      </c>
      <c r="C46" s="166" t="s">
        <v>400</v>
      </c>
      <c r="D46" s="166"/>
      <c r="E46" s="166"/>
      <c r="F46" s="168">
        <v>1689992.2</v>
      </c>
    </row>
    <row r="47" spans="1:6" ht="42" x14ac:dyDescent="0.2">
      <c r="A47" s="166" t="s">
        <v>222</v>
      </c>
      <c r="B47" s="167" t="s">
        <v>126</v>
      </c>
      <c r="C47" s="166" t="s">
        <v>401</v>
      </c>
      <c r="D47" s="166"/>
      <c r="E47" s="166"/>
      <c r="F47" s="168">
        <v>909949</v>
      </c>
    </row>
    <row r="48" spans="1:6" ht="42" x14ac:dyDescent="0.2">
      <c r="A48" s="166" t="s">
        <v>223</v>
      </c>
      <c r="B48" s="167" t="s">
        <v>232</v>
      </c>
      <c r="C48" s="166" t="s">
        <v>401</v>
      </c>
      <c r="D48" s="166" t="s">
        <v>58</v>
      </c>
      <c r="E48" s="166"/>
      <c r="F48" s="168">
        <v>874445</v>
      </c>
    </row>
    <row r="49" spans="1:6" x14ac:dyDescent="0.2">
      <c r="A49" s="166" t="s">
        <v>224</v>
      </c>
      <c r="B49" s="167" t="s">
        <v>180</v>
      </c>
      <c r="C49" s="166" t="s">
        <v>401</v>
      </c>
      <c r="D49" s="166" t="s">
        <v>58</v>
      </c>
      <c r="E49" s="166" t="s">
        <v>534</v>
      </c>
      <c r="F49" s="168">
        <v>874445</v>
      </c>
    </row>
    <row r="50" spans="1:6" x14ac:dyDescent="0.2">
      <c r="A50" s="166" t="s">
        <v>225</v>
      </c>
      <c r="B50" s="167" t="s">
        <v>125</v>
      </c>
      <c r="C50" s="166" t="s">
        <v>401</v>
      </c>
      <c r="D50" s="166" t="s">
        <v>58</v>
      </c>
      <c r="E50" s="166" t="s">
        <v>174</v>
      </c>
      <c r="F50" s="168">
        <v>874445</v>
      </c>
    </row>
    <row r="51" spans="1:6" x14ac:dyDescent="0.2">
      <c r="A51" s="169" t="s">
        <v>226</v>
      </c>
      <c r="B51" s="170" t="s">
        <v>125</v>
      </c>
      <c r="C51" s="169" t="s">
        <v>371</v>
      </c>
      <c r="D51" s="169" t="s">
        <v>55</v>
      </c>
      <c r="E51" s="169" t="s">
        <v>174</v>
      </c>
      <c r="F51" s="171">
        <v>874445</v>
      </c>
    </row>
    <row r="52" spans="1:6" ht="21" x14ac:dyDescent="0.2">
      <c r="A52" s="166" t="s">
        <v>227</v>
      </c>
      <c r="B52" s="167" t="s">
        <v>404</v>
      </c>
      <c r="C52" s="166" t="s">
        <v>401</v>
      </c>
      <c r="D52" s="166" t="s">
        <v>236</v>
      </c>
      <c r="E52" s="166"/>
      <c r="F52" s="168">
        <v>35504</v>
      </c>
    </row>
    <row r="53" spans="1:6" x14ac:dyDescent="0.2">
      <c r="A53" s="166" t="s">
        <v>228</v>
      </c>
      <c r="B53" s="167" t="s">
        <v>180</v>
      </c>
      <c r="C53" s="166" t="s">
        <v>401</v>
      </c>
      <c r="D53" s="166" t="s">
        <v>236</v>
      </c>
      <c r="E53" s="166" t="s">
        <v>534</v>
      </c>
      <c r="F53" s="168">
        <v>35504</v>
      </c>
    </row>
    <row r="54" spans="1:6" x14ac:dyDescent="0.2">
      <c r="A54" s="166" t="s">
        <v>239</v>
      </c>
      <c r="B54" s="167" t="s">
        <v>125</v>
      </c>
      <c r="C54" s="166" t="s">
        <v>401</v>
      </c>
      <c r="D54" s="166" t="s">
        <v>236</v>
      </c>
      <c r="E54" s="166" t="s">
        <v>174</v>
      </c>
      <c r="F54" s="168">
        <v>35504</v>
      </c>
    </row>
    <row r="55" spans="1:6" ht="21" customHeight="1" x14ac:dyDescent="0.2">
      <c r="A55" s="169" t="s">
        <v>240</v>
      </c>
      <c r="B55" s="170" t="s">
        <v>125</v>
      </c>
      <c r="C55" s="169" t="s">
        <v>371</v>
      </c>
      <c r="D55" s="169" t="s">
        <v>237</v>
      </c>
      <c r="E55" s="169" t="s">
        <v>174</v>
      </c>
      <c r="F55" s="171">
        <v>35504</v>
      </c>
    </row>
    <row r="56" spans="1:6" s="110" customFormat="1" ht="52.5" x14ac:dyDescent="0.2">
      <c r="A56" s="166" t="s">
        <v>241</v>
      </c>
      <c r="B56" s="172" t="s">
        <v>456</v>
      </c>
      <c r="C56" s="166" t="s">
        <v>402</v>
      </c>
      <c r="D56" s="166"/>
      <c r="E56" s="166"/>
      <c r="F56" s="168">
        <v>158944</v>
      </c>
    </row>
    <row r="57" spans="1:6" s="110" customFormat="1" ht="21" customHeight="1" x14ac:dyDescent="0.2">
      <c r="A57" s="166" t="s">
        <v>242</v>
      </c>
      <c r="B57" s="167" t="s">
        <v>232</v>
      </c>
      <c r="C57" s="166" t="s">
        <v>402</v>
      </c>
      <c r="D57" s="166" t="s">
        <v>58</v>
      </c>
      <c r="E57" s="166"/>
      <c r="F57" s="168">
        <v>158944</v>
      </c>
    </row>
    <row r="58" spans="1:6" s="110" customFormat="1" ht="12.75" customHeight="1" x14ac:dyDescent="0.2">
      <c r="A58" s="166" t="s">
        <v>243</v>
      </c>
      <c r="B58" s="167" t="s">
        <v>180</v>
      </c>
      <c r="C58" s="166" t="s">
        <v>402</v>
      </c>
      <c r="D58" s="166" t="s">
        <v>58</v>
      </c>
      <c r="E58" s="166" t="s">
        <v>534</v>
      </c>
      <c r="F58" s="168">
        <v>158944</v>
      </c>
    </row>
    <row r="59" spans="1:6" s="110" customFormat="1" ht="12.75" customHeight="1" x14ac:dyDescent="0.2">
      <c r="A59" s="166" t="s">
        <v>246</v>
      </c>
      <c r="B59" s="167" t="s">
        <v>125</v>
      </c>
      <c r="C59" s="166" t="s">
        <v>402</v>
      </c>
      <c r="D59" s="166" t="s">
        <v>58</v>
      </c>
      <c r="E59" s="166" t="s">
        <v>174</v>
      </c>
      <c r="F59" s="168">
        <v>158944</v>
      </c>
    </row>
    <row r="60" spans="1:6" s="110" customFormat="1" x14ac:dyDescent="0.2">
      <c r="A60" s="169" t="s">
        <v>44</v>
      </c>
      <c r="B60" s="170" t="s">
        <v>125</v>
      </c>
      <c r="C60" s="169" t="s">
        <v>371</v>
      </c>
      <c r="D60" s="169" t="s">
        <v>55</v>
      </c>
      <c r="E60" s="169" t="s">
        <v>174</v>
      </c>
      <c r="F60" s="171">
        <v>158944</v>
      </c>
    </row>
    <row r="61" spans="1:6" s="110" customFormat="1" ht="42" x14ac:dyDescent="0.2">
      <c r="A61" s="166" t="s">
        <v>249</v>
      </c>
      <c r="B61" s="167" t="s">
        <v>360</v>
      </c>
      <c r="C61" s="166" t="s">
        <v>403</v>
      </c>
      <c r="D61" s="166"/>
      <c r="E61" s="166"/>
      <c r="F61" s="168">
        <v>575499.19999999995</v>
      </c>
    </row>
    <row r="62" spans="1:6" ht="21" x14ac:dyDescent="0.2">
      <c r="A62" s="166" t="s">
        <v>250</v>
      </c>
      <c r="B62" s="167" t="s">
        <v>404</v>
      </c>
      <c r="C62" s="166" t="s">
        <v>403</v>
      </c>
      <c r="D62" s="166" t="s">
        <v>236</v>
      </c>
      <c r="E62" s="166"/>
      <c r="F62" s="168">
        <v>575499.19999999995</v>
      </c>
    </row>
    <row r="63" spans="1:6" x14ac:dyDescent="0.2">
      <c r="A63" s="166" t="s">
        <v>251</v>
      </c>
      <c r="B63" s="167" t="s">
        <v>180</v>
      </c>
      <c r="C63" s="166" t="s">
        <v>403</v>
      </c>
      <c r="D63" s="166" t="s">
        <v>236</v>
      </c>
      <c r="E63" s="166" t="s">
        <v>534</v>
      </c>
      <c r="F63" s="168">
        <v>575499.19999999995</v>
      </c>
    </row>
    <row r="64" spans="1:6" x14ac:dyDescent="0.2">
      <c r="A64" s="166" t="s">
        <v>252</v>
      </c>
      <c r="B64" s="167" t="s">
        <v>125</v>
      </c>
      <c r="C64" s="166" t="s">
        <v>403</v>
      </c>
      <c r="D64" s="166" t="s">
        <v>236</v>
      </c>
      <c r="E64" s="166" t="s">
        <v>174</v>
      </c>
      <c r="F64" s="168">
        <v>575499.19999999995</v>
      </c>
    </row>
    <row r="65" spans="1:6" x14ac:dyDescent="0.2">
      <c r="A65" s="169" t="s">
        <v>253</v>
      </c>
      <c r="B65" s="170" t="s">
        <v>125</v>
      </c>
      <c r="C65" s="169" t="s">
        <v>371</v>
      </c>
      <c r="D65" s="169" t="s">
        <v>237</v>
      </c>
      <c r="E65" s="169" t="s">
        <v>174</v>
      </c>
      <c r="F65" s="171">
        <v>575499.19999999995</v>
      </c>
    </row>
    <row r="66" spans="1:6" ht="42" x14ac:dyDescent="0.2">
      <c r="A66" s="166" t="s">
        <v>254</v>
      </c>
      <c r="B66" s="167" t="s">
        <v>453</v>
      </c>
      <c r="C66" s="166" t="s">
        <v>410</v>
      </c>
      <c r="D66" s="166"/>
      <c r="E66" s="166"/>
      <c r="F66" s="168">
        <v>45600</v>
      </c>
    </row>
    <row r="67" spans="1:6" ht="21" x14ac:dyDescent="0.2">
      <c r="A67" s="166" t="s">
        <v>255</v>
      </c>
      <c r="B67" s="167" t="s">
        <v>404</v>
      </c>
      <c r="C67" s="166" t="s">
        <v>410</v>
      </c>
      <c r="D67" s="166" t="s">
        <v>236</v>
      </c>
      <c r="E67" s="166"/>
      <c r="F67" s="168">
        <v>45600</v>
      </c>
    </row>
    <row r="68" spans="1:6" x14ac:dyDescent="0.2">
      <c r="A68" s="166" t="s">
        <v>256</v>
      </c>
      <c r="B68" s="167" t="s">
        <v>180</v>
      </c>
      <c r="C68" s="166" t="s">
        <v>410</v>
      </c>
      <c r="D68" s="166" t="s">
        <v>236</v>
      </c>
      <c r="E68" s="166" t="s">
        <v>534</v>
      </c>
      <c r="F68" s="168">
        <v>45600</v>
      </c>
    </row>
    <row r="69" spans="1:6" x14ac:dyDescent="0.2">
      <c r="A69" s="166" t="s">
        <v>257</v>
      </c>
      <c r="B69" s="167" t="s">
        <v>125</v>
      </c>
      <c r="C69" s="166" t="s">
        <v>410</v>
      </c>
      <c r="D69" s="166" t="s">
        <v>236</v>
      </c>
      <c r="E69" s="166" t="s">
        <v>174</v>
      </c>
      <c r="F69" s="168">
        <v>45600</v>
      </c>
    </row>
    <row r="70" spans="1:6" x14ac:dyDescent="0.2">
      <c r="A70" s="169" t="s">
        <v>258</v>
      </c>
      <c r="B70" s="170" t="s">
        <v>125</v>
      </c>
      <c r="C70" s="169" t="s">
        <v>371</v>
      </c>
      <c r="D70" s="169" t="s">
        <v>237</v>
      </c>
      <c r="E70" s="169" t="s">
        <v>174</v>
      </c>
      <c r="F70" s="171">
        <v>45600</v>
      </c>
    </row>
    <row r="71" spans="1:6" ht="21" x14ac:dyDescent="0.2">
      <c r="A71" s="166" t="s">
        <v>259</v>
      </c>
      <c r="B71" s="167" t="s">
        <v>235</v>
      </c>
      <c r="C71" s="166" t="s">
        <v>372</v>
      </c>
      <c r="D71" s="166"/>
      <c r="E71" s="166"/>
      <c r="F71" s="168">
        <v>1000</v>
      </c>
    </row>
    <row r="72" spans="1:6" ht="42" x14ac:dyDescent="0.2">
      <c r="A72" s="166" t="s">
        <v>260</v>
      </c>
      <c r="B72" s="167" t="s">
        <v>442</v>
      </c>
      <c r="C72" s="166" t="s">
        <v>373</v>
      </c>
      <c r="D72" s="166"/>
      <c r="E72" s="166"/>
      <c r="F72" s="168">
        <v>1000</v>
      </c>
    </row>
    <row r="73" spans="1:6" ht="21" x14ac:dyDescent="0.2">
      <c r="A73" s="166" t="s">
        <v>262</v>
      </c>
      <c r="B73" s="167" t="s">
        <v>404</v>
      </c>
      <c r="C73" s="166" t="s">
        <v>373</v>
      </c>
      <c r="D73" s="166" t="s">
        <v>236</v>
      </c>
      <c r="E73" s="166"/>
      <c r="F73" s="168">
        <v>1000</v>
      </c>
    </row>
    <row r="74" spans="1:6" x14ac:dyDescent="0.2">
      <c r="A74" s="166" t="s">
        <v>263</v>
      </c>
      <c r="B74" s="167" t="s">
        <v>192</v>
      </c>
      <c r="C74" s="166" t="s">
        <v>373</v>
      </c>
      <c r="D74" s="166" t="s">
        <v>236</v>
      </c>
      <c r="E74" s="166" t="s">
        <v>520</v>
      </c>
      <c r="F74" s="168">
        <v>1000</v>
      </c>
    </row>
    <row r="75" spans="1:6" ht="31.5" x14ac:dyDescent="0.2">
      <c r="A75" s="166" t="s">
        <v>264</v>
      </c>
      <c r="B75" s="167" t="s">
        <v>110</v>
      </c>
      <c r="C75" s="166" t="s">
        <v>373</v>
      </c>
      <c r="D75" s="166" t="s">
        <v>236</v>
      </c>
      <c r="E75" s="166" t="s">
        <v>165</v>
      </c>
      <c r="F75" s="168">
        <v>1000</v>
      </c>
    </row>
    <row r="76" spans="1:6" ht="33.75" x14ac:dyDescent="0.2">
      <c r="A76" s="169" t="s">
        <v>265</v>
      </c>
      <c r="B76" s="170" t="s">
        <v>110</v>
      </c>
      <c r="C76" s="169" t="s">
        <v>371</v>
      </c>
      <c r="D76" s="169" t="s">
        <v>237</v>
      </c>
      <c r="E76" s="169" t="s">
        <v>165</v>
      </c>
      <c r="F76" s="171">
        <v>1000</v>
      </c>
    </row>
    <row r="77" spans="1:6" ht="42" x14ac:dyDescent="0.2">
      <c r="A77" s="166" t="s">
        <v>266</v>
      </c>
      <c r="B77" s="167" t="s">
        <v>526</v>
      </c>
      <c r="C77" s="166" t="s">
        <v>525</v>
      </c>
      <c r="D77" s="166"/>
      <c r="E77" s="166"/>
      <c r="F77" s="168">
        <v>1000</v>
      </c>
    </row>
    <row r="78" spans="1:6" ht="42" x14ac:dyDescent="0.2">
      <c r="A78" s="166" t="s">
        <v>267</v>
      </c>
      <c r="B78" s="167" t="s">
        <v>528</v>
      </c>
      <c r="C78" s="166" t="s">
        <v>535</v>
      </c>
      <c r="D78" s="166"/>
      <c r="E78" s="166"/>
      <c r="F78" s="168">
        <v>1000</v>
      </c>
    </row>
    <row r="79" spans="1:6" ht="42" x14ac:dyDescent="0.2">
      <c r="A79" s="166" t="s">
        <v>268</v>
      </c>
      <c r="B79" s="167" t="s">
        <v>528</v>
      </c>
      <c r="C79" s="166" t="s">
        <v>527</v>
      </c>
      <c r="D79" s="166"/>
      <c r="E79" s="166"/>
      <c r="F79" s="168">
        <v>1000</v>
      </c>
    </row>
    <row r="80" spans="1:6" ht="21" x14ac:dyDescent="0.2">
      <c r="A80" s="166" t="s">
        <v>269</v>
      </c>
      <c r="B80" s="167" t="s">
        <v>404</v>
      </c>
      <c r="C80" s="166" t="s">
        <v>527</v>
      </c>
      <c r="D80" s="166" t="s">
        <v>236</v>
      </c>
      <c r="E80" s="166"/>
      <c r="F80" s="168">
        <v>1000</v>
      </c>
    </row>
    <row r="81" spans="1:6" x14ac:dyDescent="0.2">
      <c r="A81" s="166" t="s">
        <v>270</v>
      </c>
      <c r="B81" s="167" t="s">
        <v>192</v>
      </c>
      <c r="C81" s="166" t="s">
        <v>527</v>
      </c>
      <c r="D81" s="166" t="s">
        <v>236</v>
      </c>
      <c r="E81" s="166" t="s">
        <v>520</v>
      </c>
      <c r="F81" s="168">
        <v>1000</v>
      </c>
    </row>
    <row r="82" spans="1:6" x14ac:dyDescent="0.2">
      <c r="A82" s="166" t="s">
        <v>271</v>
      </c>
      <c r="B82" s="167" t="s">
        <v>115</v>
      </c>
      <c r="C82" s="166" t="s">
        <v>527</v>
      </c>
      <c r="D82" s="166" t="s">
        <v>236</v>
      </c>
      <c r="E82" s="166" t="s">
        <v>167</v>
      </c>
      <c r="F82" s="168">
        <v>1000</v>
      </c>
    </row>
    <row r="83" spans="1:6" x14ac:dyDescent="0.2">
      <c r="A83" s="169" t="s">
        <v>273</v>
      </c>
      <c r="B83" s="170" t="s">
        <v>115</v>
      </c>
      <c r="C83" s="169" t="s">
        <v>525</v>
      </c>
      <c r="D83" s="169" t="s">
        <v>237</v>
      </c>
      <c r="E83" s="169" t="s">
        <v>167</v>
      </c>
      <c r="F83" s="171">
        <v>1000</v>
      </c>
    </row>
    <row r="84" spans="1:6" ht="21" x14ac:dyDescent="0.2">
      <c r="A84" s="166" t="s">
        <v>274</v>
      </c>
      <c r="B84" s="167" t="s">
        <v>231</v>
      </c>
      <c r="C84" s="166" t="s">
        <v>368</v>
      </c>
      <c r="D84" s="166"/>
      <c r="E84" s="166"/>
      <c r="F84" s="168">
        <v>5398875.7999999998</v>
      </c>
    </row>
    <row r="85" spans="1:6" ht="31.5" x14ac:dyDescent="0.2">
      <c r="A85" s="166" t="s">
        <v>275</v>
      </c>
      <c r="B85" s="167" t="s">
        <v>104</v>
      </c>
      <c r="C85" s="166" t="s">
        <v>367</v>
      </c>
      <c r="D85" s="166"/>
      <c r="E85" s="166"/>
      <c r="F85" s="168">
        <v>1066014.8</v>
      </c>
    </row>
    <row r="86" spans="1:6" ht="31.5" x14ac:dyDescent="0.2">
      <c r="A86" s="166" t="s">
        <v>278</v>
      </c>
      <c r="B86" s="167" t="s">
        <v>104</v>
      </c>
      <c r="C86" s="166" t="s">
        <v>366</v>
      </c>
      <c r="D86" s="166"/>
      <c r="E86" s="166"/>
      <c r="F86" s="168">
        <v>830685</v>
      </c>
    </row>
    <row r="87" spans="1:6" ht="42" x14ac:dyDescent="0.2">
      <c r="A87" s="166" t="s">
        <v>279</v>
      </c>
      <c r="B87" s="167" t="s">
        <v>232</v>
      </c>
      <c r="C87" s="166" t="s">
        <v>366</v>
      </c>
      <c r="D87" s="166" t="s">
        <v>58</v>
      </c>
      <c r="E87" s="166"/>
      <c r="F87" s="168">
        <v>830685</v>
      </c>
    </row>
    <row r="88" spans="1:6" x14ac:dyDescent="0.2">
      <c r="A88" s="166" t="s">
        <v>408</v>
      </c>
      <c r="B88" s="167" t="s">
        <v>192</v>
      </c>
      <c r="C88" s="166" t="s">
        <v>366</v>
      </c>
      <c r="D88" s="166" t="s">
        <v>58</v>
      </c>
      <c r="E88" s="166" t="s">
        <v>520</v>
      </c>
      <c r="F88" s="168">
        <v>830685</v>
      </c>
    </row>
    <row r="89" spans="1:6" ht="21" x14ac:dyDescent="0.2">
      <c r="A89" s="166" t="s">
        <v>280</v>
      </c>
      <c r="B89" s="167" t="s">
        <v>103</v>
      </c>
      <c r="C89" s="166" t="s">
        <v>366</v>
      </c>
      <c r="D89" s="166" t="s">
        <v>58</v>
      </c>
      <c r="E89" s="166" t="s">
        <v>163</v>
      </c>
      <c r="F89" s="168">
        <v>830685</v>
      </c>
    </row>
    <row r="90" spans="1:6" ht="42.75" customHeight="1" x14ac:dyDescent="0.2">
      <c r="A90" s="169" t="s">
        <v>281</v>
      </c>
      <c r="B90" s="170" t="s">
        <v>103</v>
      </c>
      <c r="C90" s="169" t="s">
        <v>368</v>
      </c>
      <c r="D90" s="169" t="s">
        <v>89</v>
      </c>
      <c r="E90" s="169" t="s">
        <v>163</v>
      </c>
      <c r="F90" s="171">
        <v>830685</v>
      </c>
    </row>
    <row r="91" spans="1:6" ht="12" customHeight="1" x14ac:dyDescent="0.2">
      <c r="A91" s="166" t="s">
        <v>282</v>
      </c>
      <c r="B91" s="167" t="s">
        <v>522</v>
      </c>
      <c r="C91" s="166" t="s">
        <v>521</v>
      </c>
      <c r="D91" s="166"/>
      <c r="E91" s="166"/>
      <c r="F91" s="168">
        <v>235329.8</v>
      </c>
    </row>
    <row r="92" spans="1:6" ht="21" customHeight="1" x14ac:dyDescent="0.2">
      <c r="A92" s="166" t="s">
        <v>283</v>
      </c>
      <c r="B92" s="167" t="s">
        <v>232</v>
      </c>
      <c r="C92" s="166" t="s">
        <v>521</v>
      </c>
      <c r="D92" s="166" t="s">
        <v>58</v>
      </c>
      <c r="E92" s="166"/>
      <c r="F92" s="168">
        <v>235329.8</v>
      </c>
    </row>
    <row r="93" spans="1:6" x14ac:dyDescent="0.2">
      <c r="A93" s="166" t="s">
        <v>285</v>
      </c>
      <c r="B93" s="167" t="s">
        <v>192</v>
      </c>
      <c r="C93" s="166" t="s">
        <v>521</v>
      </c>
      <c r="D93" s="166" t="s">
        <v>58</v>
      </c>
      <c r="E93" s="166" t="s">
        <v>520</v>
      </c>
      <c r="F93" s="168">
        <v>235329.8</v>
      </c>
    </row>
    <row r="94" spans="1:6" ht="31.5" x14ac:dyDescent="0.2">
      <c r="A94" s="166" t="s">
        <v>286</v>
      </c>
      <c r="B94" s="167" t="s">
        <v>110</v>
      </c>
      <c r="C94" s="166" t="s">
        <v>521</v>
      </c>
      <c r="D94" s="166" t="s">
        <v>58</v>
      </c>
      <c r="E94" s="166" t="s">
        <v>165</v>
      </c>
      <c r="F94" s="168">
        <v>235329.8</v>
      </c>
    </row>
    <row r="95" spans="1:6" ht="33.75" x14ac:dyDescent="0.2">
      <c r="A95" s="169" t="s">
        <v>288</v>
      </c>
      <c r="B95" s="170" t="s">
        <v>110</v>
      </c>
      <c r="C95" s="169" t="s">
        <v>368</v>
      </c>
      <c r="D95" s="169" t="s">
        <v>89</v>
      </c>
      <c r="E95" s="169" t="s">
        <v>165</v>
      </c>
      <c r="F95" s="171">
        <v>235329.8</v>
      </c>
    </row>
    <row r="96" spans="1:6" ht="21" x14ac:dyDescent="0.2">
      <c r="A96" s="166" t="s">
        <v>289</v>
      </c>
      <c r="B96" s="167" t="s">
        <v>238</v>
      </c>
      <c r="C96" s="166" t="s">
        <v>374</v>
      </c>
      <c r="D96" s="166"/>
      <c r="E96" s="166"/>
      <c r="F96" s="168">
        <v>3994661</v>
      </c>
    </row>
    <row r="97" spans="1:6" ht="42" x14ac:dyDescent="0.2">
      <c r="A97" s="166" t="s">
        <v>290</v>
      </c>
      <c r="B97" s="167" t="s">
        <v>447</v>
      </c>
      <c r="C97" s="166" t="s">
        <v>388</v>
      </c>
      <c r="D97" s="166"/>
      <c r="E97" s="166"/>
      <c r="F97" s="168">
        <v>27120</v>
      </c>
    </row>
    <row r="98" spans="1:6" ht="21" x14ac:dyDescent="0.2">
      <c r="A98" s="166" t="s">
        <v>293</v>
      </c>
      <c r="B98" s="167" t="s">
        <v>404</v>
      </c>
      <c r="C98" s="166" t="s">
        <v>388</v>
      </c>
      <c r="D98" s="166" t="s">
        <v>236</v>
      </c>
      <c r="E98" s="166"/>
      <c r="F98" s="168">
        <v>27120</v>
      </c>
    </row>
    <row r="99" spans="1:6" x14ac:dyDescent="0.2">
      <c r="A99" s="166" t="s">
        <v>294</v>
      </c>
      <c r="B99" s="167" t="s">
        <v>198</v>
      </c>
      <c r="C99" s="166" t="s">
        <v>388</v>
      </c>
      <c r="D99" s="166" t="s">
        <v>236</v>
      </c>
      <c r="E99" s="166" t="s">
        <v>529</v>
      </c>
      <c r="F99" s="168">
        <v>27120</v>
      </c>
    </row>
    <row r="100" spans="1:6" x14ac:dyDescent="0.2">
      <c r="A100" s="166" t="s">
        <v>295</v>
      </c>
      <c r="B100" s="167" t="s">
        <v>116</v>
      </c>
      <c r="C100" s="166" t="s">
        <v>388</v>
      </c>
      <c r="D100" s="166" t="s">
        <v>236</v>
      </c>
      <c r="E100" s="166" t="s">
        <v>168</v>
      </c>
      <c r="F100" s="168">
        <v>27120</v>
      </c>
    </row>
    <row r="101" spans="1:6" x14ac:dyDescent="0.2">
      <c r="A101" s="169" t="s">
        <v>296</v>
      </c>
      <c r="B101" s="170" t="s">
        <v>116</v>
      </c>
      <c r="C101" s="169" t="s">
        <v>368</v>
      </c>
      <c r="D101" s="169" t="s">
        <v>237</v>
      </c>
      <c r="E101" s="169" t="s">
        <v>168</v>
      </c>
      <c r="F101" s="171">
        <v>27120</v>
      </c>
    </row>
    <row r="102" spans="1:6" ht="21" x14ac:dyDescent="0.2">
      <c r="A102" s="166" t="s">
        <v>297</v>
      </c>
      <c r="B102" s="167" t="s">
        <v>111</v>
      </c>
      <c r="C102" s="166" t="s">
        <v>375</v>
      </c>
      <c r="D102" s="166"/>
      <c r="E102" s="166"/>
      <c r="F102" s="168">
        <v>2635432</v>
      </c>
    </row>
    <row r="103" spans="1:6" ht="42" x14ac:dyDescent="0.2">
      <c r="A103" s="166" t="s">
        <v>298</v>
      </c>
      <c r="B103" s="167" t="s">
        <v>232</v>
      </c>
      <c r="C103" s="166" t="s">
        <v>375</v>
      </c>
      <c r="D103" s="166" t="s">
        <v>58</v>
      </c>
      <c r="E103" s="166"/>
      <c r="F103" s="168">
        <v>1942163</v>
      </c>
    </row>
    <row r="104" spans="1:6" x14ac:dyDescent="0.2">
      <c r="A104" s="166" t="s">
        <v>299</v>
      </c>
      <c r="B104" s="167" t="s">
        <v>192</v>
      </c>
      <c r="C104" s="166" t="s">
        <v>375</v>
      </c>
      <c r="D104" s="166" t="s">
        <v>58</v>
      </c>
      <c r="E104" s="166" t="s">
        <v>520</v>
      </c>
      <c r="F104" s="168">
        <v>1942163</v>
      </c>
    </row>
    <row r="105" spans="1:6" ht="31.5" x14ac:dyDescent="0.2">
      <c r="A105" s="166" t="s">
        <v>300</v>
      </c>
      <c r="B105" s="167" t="s">
        <v>110</v>
      </c>
      <c r="C105" s="166" t="s">
        <v>375</v>
      </c>
      <c r="D105" s="166" t="s">
        <v>58</v>
      </c>
      <c r="E105" s="166" t="s">
        <v>165</v>
      </c>
      <c r="F105" s="168">
        <v>1942163</v>
      </c>
    </row>
    <row r="106" spans="1:6" ht="33.75" x14ac:dyDescent="0.2">
      <c r="A106" s="169" t="s">
        <v>301</v>
      </c>
      <c r="B106" s="170" t="s">
        <v>110</v>
      </c>
      <c r="C106" s="169" t="s">
        <v>368</v>
      </c>
      <c r="D106" s="169" t="s">
        <v>89</v>
      </c>
      <c r="E106" s="169" t="s">
        <v>165</v>
      </c>
      <c r="F106" s="171">
        <v>1942163</v>
      </c>
    </row>
    <row r="107" spans="1:6" ht="21" x14ac:dyDescent="0.2">
      <c r="A107" s="166" t="s">
        <v>302</v>
      </c>
      <c r="B107" s="167" t="s">
        <v>404</v>
      </c>
      <c r="C107" s="166" t="s">
        <v>375</v>
      </c>
      <c r="D107" s="166" t="s">
        <v>236</v>
      </c>
      <c r="E107" s="166"/>
      <c r="F107" s="168">
        <v>687332</v>
      </c>
    </row>
    <row r="108" spans="1:6" x14ac:dyDescent="0.2">
      <c r="A108" s="166" t="s">
        <v>303</v>
      </c>
      <c r="B108" s="167" t="s">
        <v>192</v>
      </c>
      <c r="C108" s="166" t="s">
        <v>375</v>
      </c>
      <c r="D108" s="166" t="s">
        <v>236</v>
      </c>
      <c r="E108" s="166" t="s">
        <v>520</v>
      </c>
      <c r="F108" s="168">
        <v>687332</v>
      </c>
    </row>
    <row r="109" spans="1:6" ht="31.5" x14ac:dyDescent="0.2">
      <c r="A109" s="166" t="s">
        <v>305</v>
      </c>
      <c r="B109" s="167" t="s">
        <v>110</v>
      </c>
      <c r="C109" s="166" t="s">
        <v>375</v>
      </c>
      <c r="D109" s="166" t="s">
        <v>236</v>
      </c>
      <c r="E109" s="166" t="s">
        <v>165</v>
      </c>
      <c r="F109" s="168">
        <v>687332</v>
      </c>
    </row>
    <row r="110" spans="1:6" ht="33.75" x14ac:dyDescent="0.2">
      <c r="A110" s="169" t="s">
        <v>58</v>
      </c>
      <c r="B110" s="170" t="s">
        <v>110</v>
      </c>
      <c r="C110" s="169" t="s">
        <v>368</v>
      </c>
      <c r="D110" s="169" t="s">
        <v>237</v>
      </c>
      <c r="E110" s="169" t="s">
        <v>165</v>
      </c>
      <c r="F110" s="171">
        <v>687332</v>
      </c>
    </row>
    <row r="111" spans="1:6" x14ac:dyDescent="0.2">
      <c r="A111" s="166" t="s">
        <v>306</v>
      </c>
      <c r="B111" s="167" t="s">
        <v>244</v>
      </c>
      <c r="C111" s="166" t="s">
        <v>375</v>
      </c>
      <c r="D111" s="166" t="s">
        <v>245</v>
      </c>
      <c r="E111" s="166"/>
      <c r="F111" s="168">
        <v>5937</v>
      </c>
    </row>
    <row r="112" spans="1:6" x14ac:dyDescent="0.2">
      <c r="A112" s="166" t="s">
        <v>307</v>
      </c>
      <c r="B112" s="167" t="s">
        <v>192</v>
      </c>
      <c r="C112" s="166" t="s">
        <v>375</v>
      </c>
      <c r="D112" s="166" t="s">
        <v>245</v>
      </c>
      <c r="E112" s="166" t="s">
        <v>520</v>
      </c>
      <c r="F112" s="168">
        <v>5937</v>
      </c>
    </row>
    <row r="113" spans="1:6" ht="31.5" x14ac:dyDescent="0.2">
      <c r="A113" s="166" t="s">
        <v>308</v>
      </c>
      <c r="B113" s="167" t="s">
        <v>110</v>
      </c>
      <c r="C113" s="166" t="s">
        <v>375</v>
      </c>
      <c r="D113" s="166" t="s">
        <v>245</v>
      </c>
      <c r="E113" s="166" t="s">
        <v>165</v>
      </c>
      <c r="F113" s="168">
        <v>5937</v>
      </c>
    </row>
    <row r="114" spans="1:6" ht="33.75" x14ac:dyDescent="0.2">
      <c r="A114" s="169" t="s">
        <v>309</v>
      </c>
      <c r="B114" s="170" t="s">
        <v>110</v>
      </c>
      <c r="C114" s="169" t="s">
        <v>368</v>
      </c>
      <c r="D114" s="169" t="s">
        <v>248</v>
      </c>
      <c r="E114" s="169" t="s">
        <v>165</v>
      </c>
      <c r="F114" s="171">
        <v>5937</v>
      </c>
    </row>
    <row r="115" spans="1:6" ht="52.5" x14ac:dyDescent="0.2">
      <c r="A115" s="166" t="s">
        <v>310</v>
      </c>
      <c r="B115" s="167" t="s">
        <v>443</v>
      </c>
      <c r="C115" s="166" t="s">
        <v>376</v>
      </c>
      <c r="D115" s="166"/>
      <c r="E115" s="166"/>
      <c r="F115" s="168">
        <v>158944</v>
      </c>
    </row>
    <row r="116" spans="1:6" ht="42" x14ac:dyDescent="0.2">
      <c r="A116" s="166" t="s">
        <v>311</v>
      </c>
      <c r="B116" s="167" t="s">
        <v>232</v>
      </c>
      <c r="C116" s="166" t="s">
        <v>376</v>
      </c>
      <c r="D116" s="166" t="s">
        <v>58</v>
      </c>
      <c r="E116" s="166"/>
      <c r="F116" s="168">
        <v>158944</v>
      </c>
    </row>
    <row r="117" spans="1:6" x14ac:dyDescent="0.2">
      <c r="A117" s="166" t="s">
        <v>313</v>
      </c>
      <c r="B117" s="167" t="s">
        <v>192</v>
      </c>
      <c r="C117" s="166" t="s">
        <v>376</v>
      </c>
      <c r="D117" s="166" t="s">
        <v>58</v>
      </c>
      <c r="E117" s="166" t="s">
        <v>520</v>
      </c>
      <c r="F117" s="168">
        <v>158944</v>
      </c>
    </row>
    <row r="118" spans="1:6" ht="31.5" x14ac:dyDescent="0.2">
      <c r="A118" s="166" t="s">
        <v>314</v>
      </c>
      <c r="B118" s="167" t="s">
        <v>110</v>
      </c>
      <c r="C118" s="166" t="s">
        <v>376</v>
      </c>
      <c r="D118" s="166" t="s">
        <v>58</v>
      </c>
      <c r="E118" s="166" t="s">
        <v>165</v>
      </c>
      <c r="F118" s="168">
        <v>158944</v>
      </c>
    </row>
    <row r="119" spans="1:6" ht="33.75" x14ac:dyDescent="0.2">
      <c r="A119" s="169" t="s">
        <v>315</v>
      </c>
      <c r="B119" s="170" t="s">
        <v>110</v>
      </c>
      <c r="C119" s="169" t="s">
        <v>368</v>
      </c>
      <c r="D119" s="169" t="s">
        <v>89</v>
      </c>
      <c r="E119" s="169" t="s">
        <v>165</v>
      </c>
      <c r="F119" s="171">
        <v>158944</v>
      </c>
    </row>
    <row r="120" spans="1:6" ht="42" x14ac:dyDescent="0.2">
      <c r="A120" s="166" t="s">
        <v>55</v>
      </c>
      <c r="B120" s="167" t="s">
        <v>261</v>
      </c>
      <c r="C120" s="166" t="s">
        <v>377</v>
      </c>
      <c r="D120" s="166"/>
      <c r="E120" s="166"/>
      <c r="F120" s="168">
        <v>917070</v>
      </c>
    </row>
    <row r="121" spans="1:6" ht="42" x14ac:dyDescent="0.2">
      <c r="A121" s="166" t="s">
        <v>127</v>
      </c>
      <c r="B121" s="167" t="s">
        <v>232</v>
      </c>
      <c r="C121" s="166" t="s">
        <v>377</v>
      </c>
      <c r="D121" s="166" t="s">
        <v>58</v>
      </c>
      <c r="E121" s="166"/>
      <c r="F121" s="168">
        <v>917070</v>
      </c>
    </row>
    <row r="122" spans="1:6" x14ac:dyDescent="0.2">
      <c r="A122" s="166" t="s">
        <v>128</v>
      </c>
      <c r="B122" s="167" t="s">
        <v>192</v>
      </c>
      <c r="C122" s="166" t="s">
        <v>377</v>
      </c>
      <c r="D122" s="166" t="s">
        <v>58</v>
      </c>
      <c r="E122" s="166" t="s">
        <v>520</v>
      </c>
      <c r="F122" s="168">
        <v>917070</v>
      </c>
    </row>
    <row r="123" spans="1:6" ht="31.5" x14ac:dyDescent="0.2">
      <c r="A123" s="166" t="s">
        <v>316</v>
      </c>
      <c r="B123" s="167" t="s">
        <v>110</v>
      </c>
      <c r="C123" s="166" t="s">
        <v>377</v>
      </c>
      <c r="D123" s="166" t="s">
        <v>58</v>
      </c>
      <c r="E123" s="166" t="s">
        <v>165</v>
      </c>
      <c r="F123" s="168">
        <v>917070</v>
      </c>
    </row>
    <row r="124" spans="1:6" ht="33.75" x14ac:dyDescent="0.2">
      <c r="A124" s="169" t="s">
        <v>317</v>
      </c>
      <c r="B124" s="170" t="s">
        <v>110</v>
      </c>
      <c r="C124" s="169" t="s">
        <v>368</v>
      </c>
      <c r="D124" s="169" t="s">
        <v>89</v>
      </c>
      <c r="E124" s="169" t="s">
        <v>165</v>
      </c>
      <c r="F124" s="171">
        <v>917070</v>
      </c>
    </row>
    <row r="125" spans="1:6" ht="31.5" x14ac:dyDescent="0.2">
      <c r="A125" s="166" t="s">
        <v>318</v>
      </c>
      <c r="B125" s="167" t="s">
        <v>444</v>
      </c>
      <c r="C125" s="166" t="s">
        <v>378</v>
      </c>
      <c r="D125" s="166"/>
      <c r="E125" s="166"/>
      <c r="F125" s="168">
        <v>12014</v>
      </c>
    </row>
    <row r="126" spans="1:6" ht="21" x14ac:dyDescent="0.2">
      <c r="A126" s="166" t="s">
        <v>319</v>
      </c>
      <c r="B126" s="167" t="s">
        <v>404</v>
      </c>
      <c r="C126" s="166" t="s">
        <v>378</v>
      </c>
      <c r="D126" s="166" t="s">
        <v>236</v>
      </c>
      <c r="E126" s="166"/>
      <c r="F126" s="168">
        <v>12014</v>
      </c>
    </row>
    <row r="127" spans="1:6" ht="36.75" customHeight="1" x14ac:dyDescent="0.2">
      <c r="A127" s="166" t="s">
        <v>320</v>
      </c>
      <c r="B127" s="167" t="s">
        <v>192</v>
      </c>
      <c r="C127" s="166" t="s">
        <v>378</v>
      </c>
      <c r="D127" s="166" t="s">
        <v>236</v>
      </c>
      <c r="E127" s="166" t="s">
        <v>520</v>
      </c>
      <c r="F127" s="168">
        <v>12014</v>
      </c>
    </row>
    <row r="128" spans="1:6" ht="31.5" x14ac:dyDescent="0.2">
      <c r="A128" s="166" t="s">
        <v>321</v>
      </c>
      <c r="B128" s="167" t="s">
        <v>110</v>
      </c>
      <c r="C128" s="166" t="s">
        <v>378</v>
      </c>
      <c r="D128" s="166" t="s">
        <v>236</v>
      </c>
      <c r="E128" s="166" t="s">
        <v>165</v>
      </c>
      <c r="F128" s="168">
        <v>12014</v>
      </c>
    </row>
    <row r="129" spans="1:6" ht="33.75" x14ac:dyDescent="0.2">
      <c r="A129" s="169" t="s">
        <v>322</v>
      </c>
      <c r="B129" s="170" t="s">
        <v>110</v>
      </c>
      <c r="C129" s="169" t="s">
        <v>368</v>
      </c>
      <c r="D129" s="169" t="s">
        <v>237</v>
      </c>
      <c r="E129" s="169" t="s">
        <v>165</v>
      </c>
      <c r="F129" s="171">
        <v>12014</v>
      </c>
    </row>
    <row r="130" spans="1:6" ht="21" x14ac:dyDescent="0.2">
      <c r="A130" s="166" t="s">
        <v>89</v>
      </c>
      <c r="B130" s="167" t="s">
        <v>445</v>
      </c>
      <c r="C130" s="166" t="s">
        <v>406</v>
      </c>
      <c r="D130" s="166"/>
      <c r="E130" s="166"/>
      <c r="F130" s="168">
        <v>60000</v>
      </c>
    </row>
    <row r="131" spans="1:6" ht="21" x14ac:dyDescent="0.2">
      <c r="A131" s="166" t="s">
        <v>105</v>
      </c>
      <c r="B131" s="167" t="s">
        <v>404</v>
      </c>
      <c r="C131" s="166" t="s">
        <v>406</v>
      </c>
      <c r="D131" s="166" t="s">
        <v>236</v>
      </c>
      <c r="E131" s="166"/>
      <c r="F131" s="168">
        <v>60000</v>
      </c>
    </row>
    <row r="132" spans="1:6" x14ac:dyDescent="0.2">
      <c r="A132" s="166" t="s">
        <v>106</v>
      </c>
      <c r="B132" s="167" t="s">
        <v>192</v>
      </c>
      <c r="C132" s="166" t="s">
        <v>406</v>
      </c>
      <c r="D132" s="166" t="s">
        <v>236</v>
      </c>
      <c r="E132" s="166" t="s">
        <v>520</v>
      </c>
      <c r="F132" s="168">
        <v>60000</v>
      </c>
    </row>
    <row r="133" spans="1:6" ht="31.5" x14ac:dyDescent="0.2">
      <c r="A133" s="166" t="s">
        <v>109</v>
      </c>
      <c r="B133" s="167" t="s">
        <v>110</v>
      </c>
      <c r="C133" s="166" t="s">
        <v>406</v>
      </c>
      <c r="D133" s="166" t="s">
        <v>236</v>
      </c>
      <c r="E133" s="166" t="s">
        <v>165</v>
      </c>
      <c r="F133" s="168">
        <v>60000</v>
      </c>
    </row>
    <row r="134" spans="1:6" ht="33.75" x14ac:dyDescent="0.2">
      <c r="A134" s="169" t="s">
        <v>323</v>
      </c>
      <c r="B134" s="170" t="s">
        <v>110</v>
      </c>
      <c r="C134" s="169" t="s">
        <v>368</v>
      </c>
      <c r="D134" s="169" t="s">
        <v>237</v>
      </c>
      <c r="E134" s="169" t="s">
        <v>165</v>
      </c>
      <c r="F134" s="171">
        <v>60000</v>
      </c>
    </row>
    <row r="135" spans="1:6" ht="21" x14ac:dyDescent="0.2">
      <c r="A135" s="166" t="s">
        <v>325</v>
      </c>
      <c r="B135" s="167" t="s">
        <v>446</v>
      </c>
      <c r="C135" s="166" t="s">
        <v>407</v>
      </c>
      <c r="D135" s="166"/>
      <c r="E135" s="166"/>
      <c r="F135" s="168">
        <v>176881</v>
      </c>
    </row>
    <row r="136" spans="1:6" ht="21" x14ac:dyDescent="0.2">
      <c r="A136" s="166" t="s">
        <v>326</v>
      </c>
      <c r="B136" s="167" t="s">
        <v>404</v>
      </c>
      <c r="C136" s="166" t="s">
        <v>407</v>
      </c>
      <c r="D136" s="166" t="s">
        <v>236</v>
      </c>
      <c r="E136" s="166"/>
      <c r="F136" s="168">
        <v>176881</v>
      </c>
    </row>
    <row r="137" spans="1:6" x14ac:dyDescent="0.2">
      <c r="A137" s="166" t="s">
        <v>327</v>
      </c>
      <c r="B137" s="167" t="s">
        <v>192</v>
      </c>
      <c r="C137" s="166" t="s">
        <v>407</v>
      </c>
      <c r="D137" s="166" t="s">
        <v>236</v>
      </c>
      <c r="E137" s="166" t="s">
        <v>520</v>
      </c>
      <c r="F137" s="168">
        <v>176881</v>
      </c>
    </row>
    <row r="138" spans="1:6" ht="31.5" x14ac:dyDescent="0.2">
      <c r="A138" s="166" t="s">
        <v>328</v>
      </c>
      <c r="B138" s="167" t="s">
        <v>110</v>
      </c>
      <c r="C138" s="166" t="s">
        <v>407</v>
      </c>
      <c r="D138" s="166" t="s">
        <v>236</v>
      </c>
      <c r="E138" s="166" t="s">
        <v>165</v>
      </c>
      <c r="F138" s="168">
        <v>176881</v>
      </c>
    </row>
    <row r="139" spans="1:6" ht="33.75" x14ac:dyDescent="0.2">
      <c r="A139" s="169" t="s">
        <v>329</v>
      </c>
      <c r="B139" s="170" t="s">
        <v>110</v>
      </c>
      <c r="C139" s="169" t="s">
        <v>368</v>
      </c>
      <c r="D139" s="169" t="s">
        <v>237</v>
      </c>
      <c r="E139" s="169" t="s">
        <v>165</v>
      </c>
      <c r="F139" s="171">
        <v>176881</v>
      </c>
    </row>
    <row r="140" spans="1:6" ht="31.5" x14ac:dyDescent="0.2">
      <c r="A140" s="166" t="s">
        <v>330</v>
      </c>
      <c r="B140" s="167" t="s">
        <v>312</v>
      </c>
      <c r="C140" s="166" t="s">
        <v>387</v>
      </c>
      <c r="D140" s="166"/>
      <c r="E140" s="166"/>
      <c r="F140" s="168">
        <v>7200</v>
      </c>
    </row>
    <row r="141" spans="1:6" ht="42" x14ac:dyDescent="0.2">
      <c r="A141" s="166" t="s">
        <v>331</v>
      </c>
      <c r="B141" s="167" t="s">
        <v>232</v>
      </c>
      <c r="C141" s="166" t="s">
        <v>387</v>
      </c>
      <c r="D141" s="166" t="s">
        <v>58</v>
      </c>
      <c r="E141" s="166"/>
      <c r="F141" s="168">
        <v>5600</v>
      </c>
    </row>
    <row r="142" spans="1:6" x14ac:dyDescent="0.2">
      <c r="A142" s="166" t="s">
        <v>332</v>
      </c>
      <c r="B142" s="167" t="s">
        <v>192</v>
      </c>
      <c r="C142" s="166" t="s">
        <v>387</v>
      </c>
      <c r="D142" s="166" t="s">
        <v>58</v>
      </c>
      <c r="E142" s="166" t="s">
        <v>520</v>
      </c>
      <c r="F142" s="168">
        <v>5600</v>
      </c>
    </row>
    <row r="143" spans="1:6" x14ac:dyDescent="0.2">
      <c r="A143" s="166" t="s">
        <v>333</v>
      </c>
      <c r="B143" s="167" t="s">
        <v>115</v>
      </c>
      <c r="C143" s="166" t="s">
        <v>387</v>
      </c>
      <c r="D143" s="166" t="s">
        <v>58</v>
      </c>
      <c r="E143" s="166" t="s">
        <v>167</v>
      </c>
      <c r="F143" s="168">
        <v>5600</v>
      </c>
    </row>
    <row r="144" spans="1:6" x14ac:dyDescent="0.2">
      <c r="A144" s="169" t="s">
        <v>334</v>
      </c>
      <c r="B144" s="170" t="s">
        <v>115</v>
      </c>
      <c r="C144" s="169" t="s">
        <v>368</v>
      </c>
      <c r="D144" s="169" t="s">
        <v>89</v>
      </c>
      <c r="E144" s="169" t="s">
        <v>167</v>
      </c>
      <c r="F144" s="171">
        <v>5600</v>
      </c>
    </row>
    <row r="145" spans="1:6" ht="21" x14ac:dyDescent="0.2">
      <c r="A145" s="166" t="s">
        <v>335</v>
      </c>
      <c r="B145" s="167" t="s">
        <v>404</v>
      </c>
      <c r="C145" s="166" t="s">
        <v>387</v>
      </c>
      <c r="D145" s="166" t="s">
        <v>236</v>
      </c>
      <c r="E145" s="166"/>
      <c r="F145" s="168">
        <v>1600</v>
      </c>
    </row>
    <row r="146" spans="1:6" x14ac:dyDescent="0.2">
      <c r="A146" s="166" t="s">
        <v>336</v>
      </c>
      <c r="B146" s="167" t="s">
        <v>192</v>
      </c>
      <c r="C146" s="166" t="s">
        <v>387</v>
      </c>
      <c r="D146" s="166" t="s">
        <v>236</v>
      </c>
      <c r="E146" s="166" t="s">
        <v>520</v>
      </c>
      <c r="F146" s="168">
        <v>1600</v>
      </c>
    </row>
    <row r="147" spans="1:6" x14ac:dyDescent="0.2">
      <c r="A147" s="166" t="s">
        <v>337</v>
      </c>
      <c r="B147" s="167" t="s">
        <v>115</v>
      </c>
      <c r="C147" s="166" t="s">
        <v>387</v>
      </c>
      <c r="D147" s="166" t="s">
        <v>236</v>
      </c>
      <c r="E147" s="166" t="s">
        <v>167</v>
      </c>
      <c r="F147" s="168">
        <v>1600</v>
      </c>
    </row>
    <row r="148" spans="1:6" x14ac:dyDescent="0.2">
      <c r="A148" s="169" t="s">
        <v>338</v>
      </c>
      <c r="B148" s="170" t="s">
        <v>115</v>
      </c>
      <c r="C148" s="169" t="s">
        <v>368</v>
      </c>
      <c r="D148" s="169" t="s">
        <v>237</v>
      </c>
      <c r="E148" s="169" t="s">
        <v>167</v>
      </c>
      <c r="F148" s="171">
        <v>1600</v>
      </c>
    </row>
    <row r="149" spans="1:6" ht="31.5" x14ac:dyDescent="0.2">
      <c r="A149" s="166" t="s">
        <v>339</v>
      </c>
      <c r="B149" s="167" t="s">
        <v>108</v>
      </c>
      <c r="C149" s="166" t="s">
        <v>369</v>
      </c>
      <c r="D149" s="166"/>
      <c r="E149" s="166"/>
      <c r="F149" s="168">
        <v>24000</v>
      </c>
    </row>
    <row r="150" spans="1:6" ht="31.5" x14ac:dyDescent="0.2">
      <c r="A150" s="166" t="s">
        <v>340</v>
      </c>
      <c r="B150" s="167" t="s">
        <v>108</v>
      </c>
      <c r="C150" s="166" t="s">
        <v>370</v>
      </c>
      <c r="D150" s="166"/>
      <c r="E150" s="166"/>
      <c r="F150" s="168">
        <v>24000</v>
      </c>
    </row>
    <row r="151" spans="1:6" ht="42" x14ac:dyDescent="0.2">
      <c r="A151" s="166" t="s">
        <v>341</v>
      </c>
      <c r="B151" s="167" t="s">
        <v>232</v>
      </c>
      <c r="C151" s="166" t="s">
        <v>370</v>
      </c>
      <c r="D151" s="166" t="s">
        <v>58</v>
      </c>
      <c r="E151" s="166"/>
      <c r="F151" s="168">
        <v>24000</v>
      </c>
    </row>
    <row r="152" spans="1:6" x14ac:dyDescent="0.2">
      <c r="A152" s="166" t="s">
        <v>342</v>
      </c>
      <c r="B152" s="167" t="s">
        <v>192</v>
      </c>
      <c r="C152" s="166" t="s">
        <v>370</v>
      </c>
      <c r="D152" s="166" t="s">
        <v>58</v>
      </c>
      <c r="E152" s="166" t="s">
        <v>520</v>
      </c>
      <c r="F152" s="168">
        <v>24000</v>
      </c>
    </row>
    <row r="153" spans="1:6" ht="31.5" x14ac:dyDescent="0.2">
      <c r="A153" s="166" t="s">
        <v>343</v>
      </c>
      <c r="B153" s="167" t="s">
        <v>107</v>
      </c>
      <c r="C153" s="166" t="s">
        <v>370</v>
      </c>
      <c r="D153" s="166" t="s">
        <v>58</v>
      </c>
      <c r="E153" s="166" t="s">
        <v>164</v>
      </c>
      <c r="F153" s="168">
        <v>24000</v>
      </c>
    </row>
    <row r="154" spans="1:6" ht="33.75" x14ac:dyDescent="0.2">
      <c r="A154" s="169" t="s">
        <v>344</v>
      </c>
      <c r="B154" s="170" t="s">
        <v>107</v>
      </c>
      <c r="C154" s="169" t="s">
        <v>368</v>
      </c>
      <c r="D154" s="169" t="s">
        <v>89</v>
      </c>
      <c r="E154" s="169" t="s">
        <v>164</v>
      </c>
      <c r="F154" s="171">
        <v>24000</v>
      </c>
    </row>
    <row r="155" spans="1:6" ht="42" x14ac:dyDescent="0.2">
      <c r="A155" s="166" t="s">
        <v>345</v>
      </c>
      <c r="B155" s="167" t="s">
        <v>324</v>
      </c>
      <c r="C155" s="166" t="s">
        <v>389</v>
      </c>
      <c r="D155" s="166"/>
      <c r="E155" s="166"/>
      <c r="F155" s="168">
        <v>314200</v>
      </c>
    </row>
    <row r="156" spans="1:6" ht="52.5" x14ac:dyDescent="0.2">
      <c r="A156" s="166" t="s">
        <v>346</v>
      </c>
      <c r="B156" s="172" t="s">
        <v>455</v>
      </c>
      <c r="C156" s="166" t="s">
        <v>390</v>
      </c>
      <c r="D156" s="166"/>
      <c r="E156" s="166"/>
      <c r="F156" s="168">
        <v>314200</v>
      </c>
    </row>
    <row r="157" spans="1:6" ht="42" x14ac:dyDescent="0.2">
      <c r="A157" s="166" t="s">
        <v>347</v>
      </c>
      <c r="B157" s="167" t="s">
        <v>232</v>
      </c>
      <c r="C157" s="166" t="s">
        <v>390</v>
      </c>
      <c r="D157" s="166" t="s">
        <v>58</v>
      </c>
      <c r="E157" s="166"/>
      <c r="F157" s="168">
        <v>314200</v>
      </c>
    </row>
    <row r="158" spans="1:6" x14ac:dyDescent="0.2">
      <c r="A158" s="166" t="s">
        <v>348</v>
      </c>
      <c r="B158" s="167" t="s">
        <v>198</v>
      </c>
      <c r="C158" s="166" t="s">
        <v>390</v>
      </c>
      <c r="D158" s="166" t="s">
        <v>58</v>
      </c>
      <c r="E158" s="166" t="s">
        <v>529</v>
      </c>
      <c r="F158" s="168">
        <v>314200</v>
      </c>
    </row>
    <row r="159" spans="1:6" x14ac:dyDescent="0.2">
      <c r="A159" s="166" t="s">
        <v>349</v>
      </c>
      <c r="B159" s="167" t="s">
        <v>116</v>
      </c>
      <c r="C159" s="166" t="s">
        <v>390</v>
      </c>
      <c r="D159" s="166" t="s">
        <v>58</v>
      </c>
      <c r="E159" s="166" t="s">
        <v>168</v>
      </c>
      <c r="F159" s="168">
        <v>314200</v>
      </c>
    </row>
    <row r="160" spans="1:6" x14ac:dyDescent="0.2">
      <c r="A160" s="169" t="s">
        <v>350</v>
      </c>
      <c r="B160" s="170" t="s">
        <v>116</v>
      </c>
      <c r="C160" s="169" t="s">
        <v>368</v>
      </c>
      <c r="D160" s="169" t="s">
        <v>89</v>
      </c>
      <c r="E160" s="169" t="s">
        <v>168</v>
      </c>
      <c r="F160" s="171">
        <v>314200</v>
      </c>
    </row>
    <row r="161" spans="1:6" x14ac:dyDescent="0.2">
      <c r="A161" s="166" t="s">
        <v>96</v>
      </c>
      <c r="B161" s="167" t="s">
        <v>272</v>
      </c>
      <c r="C161" s="166" t="s">
        <v>379</v>
      </c>
      <c r="D161" s="166"/>
      <c r="E161" s="166"/>
      <c r="F161" s="168">
        <v>196995</v>
      </c>
    </row>
    <row r="162" spans="1:6" ht="21" x14ac:dyDescent="0.2">
      <c r="A162" s="166" t="s">
        <v>536</v>
      </c>
      <c r="B162" s="167" t="s">
        <v>181</v>
      </c>
      <c r="C162" s="166" t="s">
        <v>384</v>
      </c>
      <c r="D162" s="166"/>
      <c r="E162" s="166"/>
      <c r="F162" s="168">
        <v>10000</v>
      </c>
    </row>
    <row r="163" spans="1:6" ht="21" x14ac:dyDescent="0.2">
      <c r="A163" s="166" t="s">
        <v>537</v>
      </c>
      <c r="B163" s="167" t="s">
        <v>181</v>
      </c>
      <c r="C163" s="166" t="s">
        <v>385</v>
      </c>
      <c r="D163" s="166"/>
      <c r="E163" s="166"/>
      <c r="F163" s="168">
        <v>10000</v>
      </c>
    </row>
    <row r="164" spans="1:6" x14ac:dyDescent="0.2">
      <c r="A164" s="166" t="s">
        <v>538</v>
      </c>
      <c r="B164" s="167" t="s">
        <v>244</v>
      </c>
      <c r="C164" s="166" t="s">
        <v>385</v>
      </c>
      <c r="D164" s="166" t="s">
        <v>245</v>
      </c>
      <c r="E164" s="166"/>
      <c r="F164" s="168">
        <v>10000</v>
      </c>
    </row>
    <row r="165" spans="1:6" x14ac:dyDescent="0.2">
      <c r="A165" s="166" t="s">
        <v>539</v>
      </c>
      <c r="B165" s="167" t="s">
        <v>192</v>
      </c>
      <c r="C165" s="166" t="s">
        <v>385</v>
      </c>
      <c r="D165" s="166" t="s">
        <v>245</v>
      </c>
      <c r="E165" s="166" t="s">
        <v>520</v>
      </c>
      <c r="F165" s="168">
        <v>10000</v>
      </c>
    </row>
    <row r="166" spans="1:6" x14ac:dyDescent="0.2">
      <c r="A166" s="166" t="s">
        <v>540</v>
      </c>
      <c r="B166" s="167" t="s">
        <v>112</v>
      </c>
      <c r="C166" s="166" t="s">
        <v>385</v>
      </c>
      <c r="D166" s="166" t="s">
        <v>245</v>
      </c>
      <c r="E166" s="166" t="s">
        <v>166</v>
      </c>
      <c r="F166" s="168">
        <v>10000</v>
      </c>
    </row>
    <row r="167" spans="1:6" x14ac:dyDescent="0.2">
      <c r="A167" s="169" t="s">
        <v>541</v>
      </c>
      <c r="B167" s="170" t="s">
        <v>112</v>
      </c>
      <c r="C167" s="169" t="s">
        <v>379</v>
      </c>
      <c r="D167" s="169" t="s">
        <v>114</v>
      </c>
      <c r="E167" s="169" t="s">
        <v>166</v>
      </c>
      <c r="F167" s="171">
        <v>10000</v>
      </c>
    </row>
    <row r="168" spans="1:6" ht="21" x14ac:dyDescent="0.2">
      <c r="A168" s="166" t="s">
        <v>542</v>
      </c>
      <c r="B168" s="167" t="s">
        <v>287</v>
      </c>
      <c r="C168" s="166" t="s">
        <v>382</v>
      </c>
      <c r="D168" s="166"/>
      <c r="E168" s="166"/>
      <c r="F168" s="168">
        <v>10000</v>
      </c>
    </row>
    <row r="169" spans="1:6" ht="21" x14ac:dyDescent="0.2">
      <c r="A169" s="166" t="s">
        <v>543</v>
      </c>
      <c r="B169" s="167" t="s">
        <v>287</v>
      </c>
      <c r="C169" s="166" t="s">
        <v>383</v>
      </c>
      <c r="D169" s="166"/>
      <c r="E169" s="166"/>
      <c r="F169" s="168">
        <v>10000</v>
      </c>
    </row>
    <row r="170" spans="1:6" x14ac:dyDescent="0.2">
      <c r="A170" s="166" t="s">
        <v>544</v>
      </c>
      <c r="B170" s="167" t="s">
        <v>244</v>
      </c>
      <c r="C170" s="166" t="s">
        <v>383</v>
      </c>
      <c r="D170" s="166" t="s">
        <v>245</v>
      </c>
      <c r="E170" s="166"/>
      <c r="F170" s="168">
        <v>10000</v>
      </c>
    </row>
    <row r="171" spans="1:6" x14ac:dyDescent="0.2">
      <c r="A171" s="166" t="s">
        <v>545</v>
      </c>
      <c r="B171" s="167" t="s">
        <v>192</v>
      </c>
      <c r="C171" s="166" t="s">
        <v>383</v>
      </c>
      <c r="D171" s="166" t="s">
        <v>245</v>
      </c>
      <c r="E171" s="166" t="s">
        <v>520</v>
      </c>
      <c r="F171" s="168">
        <v>10000</v>
      </c>
    </row>
    <row r="172" spans="1:6" x14ac:dyDescent="0.2">
      <c r="A172" s="166" t="s">
        <v>546</v>
      </c>
      <c r="B172" s="167" t="s">
        <v>194</v>
      </c>
      <c r="C172" s="166" t="s">
        <v>383</v>
      </c>
      <c r="D172" s="166" t="s">
        <v>245</v>
      </c>
      <c r="E172" s="166" t="s">
        <v>284</v>
      </c>
      <c r="F172" s="168">
        <v>10000</v>
      </c>
    </row>
    <row r="173" spans="1:6" x14ac:dyDescent="0.2">
      <c r="A173" s="169" t="s">
        <v>547</v>
      </c>
      <c r="B173" s="170" t="s">
        <v>194</v>
      </c>
      <c r="C173" s="169" t="s">
        <v>379</v>
      </c>
      <c r="D173" s="169" t="s">
        <v>292</v>
      </c>
      <c r="E173" s="169" t="s">
        <v>284</v>
      </c>
      <c r="F173" s="171">
        <v>10000</v>
      </c>
    </row>
    <row r="174" spans="1:6" ht="21" x14ac:dyDescent="0.2">
      <c r="A174" s="166" t="s">
        <v>548</v>
      </c>
      <c r="B174" s="167" t="s">
        <v>124</v>
      </c>
      <c r="C174" s="166" t="s">
        <v>380</v>
      </c>
      <c r="D174" s="166"/>
      <c r="E174" s="166"/>
      <c r="F174" s="168">
        <v>176995</v>
      </c>
    </row>
    <row r="175" spans="1:6" ht="21" x14ac:dyDescent="0.2">
      <c r="A175" s="166" t="s">
        <v>549</v>
      </c>
      <c r="B175" s="167" t="s">
        <v>124</v>
      </c>
      <c r="C175" s="166" t="s">
        <v>399</v>
      </c>
      <c r="D175" s="166"/>
      <c r="E175" s="166"/>
      <c r="F175" s="168">
        <v>60000</v>
      </c>
    </row>
    <row r="176" spans="1:6" x14ac:dyDescent="0.2">
      <c r="A176" s="166" t="s">
        <v>550</v>
      </c>
      <c r="B176" s="167" t="s">
        <v>354</v>
      </c>
      <c r="C176" s="166" t="s">
        <v>399</v>
      </c>
      <c r="D176" s="166" t="s">
        <v>355</v>
      </c>
      <c r="E176" s="166"/>
      <c r="F176" s="168">
        <v>60000</v>
      </c>
    </row>
    <row r="177" spans="1:6" x14ac:dyDescent="0.2">
      <c r="A177" s="166" t="s">
        <v>551</v>
      </c>
      <c r="B177" s="167" t="s">
        <v>182</v>
      </c>
      <c r="C177" s="166" t="s">
        <v>399</v>
      </c>
      <c r="D177" s="166" t="s">
        <v>355</v>
      </c>
      <c r="E177" s="166" t="s">
        <v>187</v>
      </c>
      <c r="F177" s="168">
        <v>60000</v>
      </c>
    </row>
    <row r="178" spans="1:6" x14ac:dyDescent="0.2">
      <c r="A178" s="166" t="s">
        <v>552</v>
      </c>
      <c r="B178" s="167" t="s">
        <v>123</v>
      </c>
      <c r="C178" s="166" t="s">
        <v>399</v>
      </c>
      <c r="D178" s="166" t="s">
        <v>355</v>
      </c>
      <c r="E178" s="166" t="s">
        <v>173</v>
      </c>
      <c r="F178" s="168">
        <v>60000</v>
      </c>
    </row>
    <row r="179" spans="1:6" x14ac:dyDescent="0.2">
      <c r="A179" s="169" t="s">
        <v>553</v>
      </c>
      <c r="B179" s="170" t="s">
        <v>123</v>
      </c>
      <c r="C179" s="169" t="s">
        <v>379</v>
      </c>
      <c r="D179" s="169" t="s">
        <v>357</v>
      </c>
      <c r="E179" s="169" t="s">
        <v>173</v>
      </c>
      <c r="F179" s="171">
        <v>60000</v>
      </c>
    </row>
    <row r="180" spans="1:6" ht="52.5" x14ac:dyDescent="0.2">
      <c r="A180" s="166" t="s">
        <v>554</v>
      </c>
      <c r="B180" s="172" t="s">
        <v>454</v>
      </c>
      <c r="C180" s="166" t="s">
        <v>381</v>
      </c>
      <c r="D180" s="166"/>
      <c r="E180" s="166"/>
      <c r="F180" s="168">
        <v>21497</v>
      </c>
    </row>
    <row r="181" spans="1:6" x14ac:dyDescent="0.2">
      <c r="A181" s="166" t="s">
        <v>555</v>
      </c>
      <c r="B181" s="167" t="s">
        <v>276</v>
      </c>
      <c r="C181" s="166" t="s">
        <v>381</v>
      </c>
      <c r="D181" s="166" t="s">
        <v>277</v>
      </c>
      <c r="E181" s="166"/>
      <c r="F181" s="168">
        <v>21497</v>
      </c>
    </row>
    <row r="182" spans="1:6" x14ac:dyDescent="0.2">
      <c r="A182" s="166" t="s">
        <v>556</v>
      </c>
      <c r="B182" s="167" t="s">
        <v>192</v>
      </c>
      <c r="C182" s="166" t="s">
        <v>381</v>
      </c>
      <c r="D182" s="166" t="s">
        <v>277</v>
      </c>
      <c r="E182" s="166" t="s">
        <v>520</v>
      </c>
      <c r="F182" s="168">
        <v>21497</v>
      </c>
    </row>
    <row r="183" spans="1:6" ht="31.5" x14ac:dyDescent="0.2">
      <c r="A183" s="166" t="s">
        <v>557</v>
      </c>
      <c r="B183" s="167" t="s">
        <v>110</v>
      </c>
      <c r="C183" s="166" t="s">
        <v>381</v>
      </c>
      <c r="D183" s="166" t="s">
        <v>277</v>
      </c>
      <c r="E183" s="166" t="s">
        <v>165</v>
      </c>
      <c r="F183" s="168">
        <v>21497</v>
      </c>
    </row>
    <row r="184" spans="1:6" ht="33.75" x14ac:dyDescent="0.2">
      <c r="A184" s="169" t="s">
        <v>558</v>
      </c>
      <c r="B184" s="170" t="s">
        <v>110</v>
      </c>
      <c r="C184" s="169" t="s">
        <v>379</v>
      </c>
      <c r="D184" s="169" t="s">
        <v>161</v>
      </c>
      <c r="E184" s="169" t="s">
        <v>165</v>
      </c>
      <c r="F184" s="171">
        <v>21497</v>
      </c>
    </row>
    <row r="185" spans="1:6" ht="31.5" x14ac:dyDescent="0.2">
      <c r="A185" s="166" t="s">
        <v>559</v>
      </c>
      <c r="B185" s="167" t="s">
        <v>452</v>
      </c>
      <c r="C185" s="166" t="s">
        <v>436</v>
      </c>
      <c r="D185" s="166"/>
      <c r="E185" s="166"/>
      <c r="F185" s="168">
        <v>74650</v>
      </c>
    </row>
    <row r="186" spans="1:6" ht="42" x14ac:dyDescent="0.2">
      <c r="A186" s="166" t="s">
        <v>560</v>
      </c>
      <c r="B186" s="167" t="s">
        <v>232</v>
      </c>
      <c r="C186" s="166" t="s">
        <v>436</v>
      </c>
      <c r="D186" s="166" t="s">
        <v>58</v>
      </c>
      <c r="E186" s="166"/>
      <c r="F186" s="168">
        <v>74650</v>
      </c>
    </row>
    <row r="187" spans="1:6" x14ac:dyDescent="0.2">
      <c r="A187" s="166" t="s">
        <v>561</v>
      </c>
      <c r="B187" s="167" t="s">
        <v>434</v>
      </c>
      <c r="C187" s="166" t="s">
        <v>436</v>
      </c>
      <c r="D187" s="166" t="s">
        <v>58</v>
      </c>
      <c r="E187" s="166" t="s">
        <v>533</v>
      </c>
      <c r="F187" s="168">
        <v>74650</v>
      </c>
    </row>
    <row r="188" spans="1:6" x14ac:dyDescent="0.2">
      <c r="A188" s="166" t="s">
        <v>562</v>
      </c>
      <c r="B188" s="167" t="s">
        <v>441</v>
      </c>
      <c r="C188" s="166" t="s">
        <v>436</v>
      </c>
      <c r="D188" s="166" t="s">
        <v>58</v>
      </c>
      <c r="E188" s="166" t="s">
        <v>435</v>
      </c>
      <c r="F188" s="168">
        <v>74650</v>
      </c>
    </row>
    <row r="189" spans="1:6" x14ac:dyDescent="0.2">
      <c r="A189" s="169" t="s">
        <v>563</v>
      </c>
      <c r="B189" s="170" t="s">
        <v>441</v>
      </c>
      <c r="C189" s="169" t="s">
        <v>379</v>
      </c>
      <c r="D189" s="169" t="s">
        <v>55</v>
      </c>
      <c r="E189" s="169" t="s">
        <v>435</v>
      </c>
      <c r="F189" s="171">
        <v>74650</v>
      </c>
    </row>
    <row r="190" spans="1:6" ht="52.5" x14ac:dyDescent="0.2">
      <c r="A190" s="166" t="s">
        <v>564</v>
      </c>
      <c r="B190" s="167" t="s">
        <v>524</v>
      </c>
      <c r="C190" s="166" t="s">
        <v>523</v>
      </c>
      <c r="D190" s="166"/>
      <c r="E190" s="166"/>
      <c r="F190" s="168">
        <v>848</v>
      </c>
    </row>
    <row r="191" spans="1:6" x14ac:dyDescent="0.2">
      <c r="A191" s="166" t="s">
        <v>565</v>
      </c>
      <c r="B191" s="167" t="s">
        <v>276</v>
      </c>
      <c r="C191" s="166" t="s">
        <v>523</v>
      </c>
      <c r="D191" s="166" t="s">
        <v>277</v>
      </c>
      <c r="E191" s="166"/>
      <c r="F191" s="168">
        <v>848</v>
      </c>
    </row>
    <row r="192" spans="1:6" x14ac:dyDescent="0.2">
      <c r="A192" s="166" t="s">
        <v>51</v>
      </c>
      <c r="B192" s="167" t="s">
        <v>192</v>
      </c>
      <c r="C192" s="166" t="s">
        <v>523</v>
      </c>
      <c r="D192" s="166" t="s">
        <v>277</v>
      </c>
      <c r="E192" s="166" t="s">
        <v>520</v>
      </c>
      <c r="F192" s="168">
        <v>848</v>
      </c>
    </row>
    <row r="193" spans="1:6" ht="31.5" x14ac:dyDescent="0.2">
      <c r="A193" s="166" t="s">
        <v>566</v>
      </c>
      <c r="B193" s="167" t="s">
        <v>110</v>
      </c>
      <c r="C193" s="166" t="s">
        <v>523</v>
      </c>
      <c r="D193" s="166" t="s">
        <v>277</v>
      </c>
      <c r="E193" s="166" t="s">
        <v>165</v>
      </c>
      <c r="F193" s="168">
        <v>848</v>
      </c>
    </row>
    <row r="194" spans="1:6" ht="33.75" x14ac:dyDescent="0.2">
      <c r="A194" s="169" t="s">
        <v>567</v>
      </c>
      <c r="B194" s="170" t="s">
        <v>110</v>
      </c>
      <c r="C194" s="169" t="s">
        <v>379</v>
      </c>
      <c r="D194" s="169" t="s">
        <v>161</v>
      </c>
      <c r="E194" s="169" t="s">
        <v>165</v>
      </c>
      <c r="F194" s="171">
        <v>848</v>
      </c>
    </row>
    <row r="195" spans="1:6" ht="31.5" x14ac:dyDescent="0.2">
      <c r="A195" s="166" t="s">
        <v>568</v>
      </c>
      <c r="B195" s="167" t="s">
        <v>353</v>
      </c>
      <c r="C195" s="166" t="s">
        <v>396</v>
      </c>
      <c r="D195" s="166"/>
      <c r="E195" s="166"/>
      <c r="F195" s="168">
        <v>20000</v>
      </c>
    </row>
    <row r="196" spans="1:6" ht="21" x14ac:dyDescent="0.2">
      <c r="A196" s="166" t="s">
        <v>569</v>
      </c>
      <c r="B196" s="167" t="s">
        <v>404</v>
      </c>
      <c r="C196" s="166" t="s">
        <v>396</v>
      </c>
      <c r="D196" s="166" t="s">
        <v>236</v>
      </c>
      <c r="E196" s="166"/>
      <c r="F196" s="168">
        <v>20000</v>
      </c>
    </row>
    <row r="197" spans="1:6" x14ac:dyDescent="0.2">
      <c r="A197" s="166" t="s">
        <v>570</v>
      </c>
      <c r="B197" s="167" t="s">
        <v>212</v>
      </c>
      <c r="C197" s="166" t="s">
        <v>396</v>
      </c>
      <c r="D197" s="166" t="s">
        <v>236</v>
      </c>
      <c r="E197" s="166" t="s">
        <v>532</v>
      </c>
      <c r="F197" s="168">
        <v>20000</v>
      </c>
    </row>
    <row r="198" spans="1:6" x14ac:dyDescent="0.2">
      <c r="A198" s="166" t="s">
        <v>571</v>
      </c>
      <c r="B198" s="167" t="s">
        <v>162</v>
      </c>
      <c r="C198" s="166" t="s">
        <v>396</v>
      </c>
      <c r="D198" s="166" t="s">
        <v>236</v>
      </c>
      <c r="E198" s="166" t="s">
        <v>175</v>
      </c>
      <c r="F198" s="168">
        <v>20000</v>
      </c>
    </row>
    <row r="199" spans="1:6" x14ac:dyDescent="0.2">
      <c r="A199" s="169" t="s">
        <v>572</v>
      </c>
      <c r="B199" s="170" t="s">
        <v>162</v>
      </c>
      <c r="C199" s="169" t="s">
        <v>379</v>
      </c>
      <c r="D199" s="169" t="s">
        <v>237</v>
      </c>
      <c r="E199" s="169" t="s">
        <v>175</v>
      </c>
      <c r="F199" s="171">
        <v>20000</v>
      </c>
    </row>
  </sheetData>
  <mergeCells count="5"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20</vt:i4>
      </vt:variant>
    </vt:vector>
  </HeadingPairs>
  <TitlesOfParts>
    <vt:vector size="31" baseType="lpstr">
      <vt:lpstr>Источники</vt:lpstr>
      <vt:lpstr>Администраторы доходов </vt:lpstr>
      <vt:lpstr>Администр источн</vt:lpstr>
      <vt:lpstr>Доходы (2019)</vt:lpstr>
      <vt:lpstr>Доходы (2020-2021)</vt:lpstr>
      <vt:lpstr>Функциональная</vt:lpstr>
      <vt:lpstr>Ведомственная</vt:lpstr>
      <vt:lpstr>Ведомственная (20-21)</vt:lpstr>
      <vt:lpstr>Ассигнования</vt:lpstr>
      <vt:lpstr>Ассигнования (2)</vt:lpstr>
      <vt:lpstr>публичные</vt:lpstr>
      <vt:lpstr>Ассигнования!BFT_Print_Titles</vt:lpstr>
      <vt:lpstr>'Ассигнования (2)'!BFT_Print_Titles</vt:lpstr>
      <vt:lpstr>Ведомственная!BFT_Print_Titles</vt:lpstr>
      <vt:lpstr>'Ведомственная (20-21)'!BFT_Print_Titles</vt:lpstr>
      <vt:lpstr>'Администраторы доходов '!Заголовки_для_печати</vt:lpstr>
      <vt:lpstr>Ассигнования!Заголовки_для_печати</vt:lpstr>
      <vt:lpstr>'Ассигнования (2)'!Заголовки_для_печати</vt:lpstr>
      <vt:lpstr>Ведомственная!Заголовки_для_печати</vt:lpstr>
      <vt:lpstr>'Ведомственная (20-21)'!Заголовки_для_печати</vt:lpstr>
      <vt:lpstr>'Доходы (2019)'!Заголовки_для_печати</vt:lpstr>
      <vt:lpstr>'Доходы (2020-2021)'!Заголовки_для_печати</vt:lpstr>
      <vt:lpstr>'Администраторы доходов '!Область_печати</vt:lpstr>
      <vt:lpstr>Ассигнования!Область_печати</vt:lpstr>
      <vt:lpstr>'Ассигнования (2)'!Область_печати</vt:lpstr>
      <vt:lpstr>Ведомственная!Область_печати</vt:lpstr>
      <vt:lpstr>'Ведомственная (20-21)'!Область_печати</vt:lpstr>
      <vt:lpstr>'Доходы (2019)'!Область_печати</vt:lpstr>
      <vt:lpstr>'Доходы (2020-2021)'!Область_печати</vt:lpstr>
      <vt:lpstr>Источники!Область_печати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Administraciy</cp:lastModifiedBy>
  <cp:lastPrinted>2019-03-09T06:46:50Z</cp:lastPrinted>
  <dcterms:created xsi:type="dcterms:W3CDTF">2014-01-08T07:17:30Z</dcterms:created>
  <dcterms:modified xsi:type="dcterms:W3CDTF">2019-03-09T06:47:00Z</dcterms:modified>
</cp:coreProperties>
</file>