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Print_Area" localSheetId="0">Лист3!$A$1:$R$49</definedName>
  </definedNames>
  <calcPr calcId="125725"/>
</workbook>
</file>

<file path=xl/calcChain.xml><?xml version="1.0" encoding="utf-8"?>
<calcChain xmlns="http://schemas.openxmlformats.org/spreadsheetml/2006/main">
  <c r="Q8" i="3"/>
  <c r="K8"/>
  <c r="D8"/>
  <c r="C8"/>
  <c r="Q36"/>
  <c r="N36"/>
  <c r="Q35"/>
  <c r="Q32"/>
  <c r="N35"/>
  <c r="F21"/>
  <c r="F29"/>
  <c r="F27"/>
  <c r="G8"/>
  <c r="N26"/>
  <c r="Q26" s="1"/>
  <c r="N32"/>
  <c r="N18"/>
  <c r="Q18" s="1"/>
  <c r="N31"/>
  <c r="Q31" s="1"/>
  <c r="Q17"/>
  <c r="N19"/>
  <c r="Q19" s="1"/>
  <c r="N17"/>
  <c r="N23"/>
  <c r="Q23" s="1"/>
  <c r="N22"/>
  <c r="Q22" s="1"/>
  <c r="N16"/>
  <c r="N15"/>
  <c r="Q15" s="1"/>
  <c r="F8"/>
  <c r="Q16" l="1"/>
  <c r="S16"/>
  <c r="F15" l="1"/>
  <c r="N30"/>
  <c r="Q30" s="1"/>
  <c r="N29"/>
  <c r="Q29" s="1"/>
  <c r="N27"/>
  <c r="Q27" s="1"/>
  <c r="N21" l="1"/>
  <c r="Q21" s="1"/>
  <c r="S21"/>
  <c r="S15"/>
  <c r="S25" l="1"/>
</calcChain>
</file>

<file path=xl/sharedStrings.xml><?xml version="1.0" encoding="utf-8"?>
<sst xmlns="http://schemas.openxmlformats.org/spreadsheetml/2006/main" count="98" uniqueCount="53">
  <si>
    <t>Наименование целевого индикатора</t>
  </si>
  <si>
    <t>Степень достижения целевых показателей</t>
  </si>
  <si>
    <t>Степень достижения показателей результативности</t>
  </si>
  <si>
    <t>Итоговая оценка эффективности реализации программы</t>
  </si>
  <si>
    <t>Значение O1</t>
  </si>
  <si>
    <t>Значение Ki</t>
  </si>
  <si>
    <t>Значение N</t>
  </si>
  <si>
    <t>Значение Q1</t>
  </si>
  <si>
    <t>Значение        u</t>
  </si>
  <si>
    <t>Значение  Пплан</t>
  </si>
  <si>
    <t>Значение Пфакт</t>
  </si>
  <si>
    <t>Значение    О2</t>
  </si>
  <si>
    <t>Значение О3</t>
  </si>
  <si>
    <t>Ед. изм.</t>
  </si>
  <si>
    <t>Х</t>
  </si>
  <si>
    <t>процент</t>
  </si>
  <si>
    <t>Значение  
V план</t>
  </si>
  <si>
    <t>Значение
 Vфакт</t>
  </si>
  <si>
    <t>Значение   
     Ni пл</t>
  </si>
  <si>
    <t>Значение 
       Ni факт</t>
  </si>
  <si>
    <t>Значение   
    Mi</t>
  </si>
  <si>
    <t>Полнота и эффективность использования средств бюджета</t>
  </si>
  <si>
    <t xml:space="preserve">Подпрограмма 1. </t>
  </si>
  <si>
    <t xml:space="preserve">Подпрограмма 2. </t>
  </si>
  <si>
    <t xml:space="preserve">Подпрограмма 3. </t>
  </si>
  <si>
    <t xml:space="preserve">Подпрограмма 4. </t>
  </si>
  <si>
    <t xml:space="preserve">Подпрограмма 5. </t>
  </si>
  <si>
    <t xml:space="preserve">Охват населения обучением по действиям в ситуациях природного и техногенного характера. </t>
  </si>
  <si>
    <t>Увеличение количества массовых официальных культурных мероприятий и спортивных мероприятий</t>
  </si>
  <si>
    <t>Муниципальная программа Осиновомысского сельсовета "Развитие п. Осиновый Мыс""</t>
  </si>
  <si>
    <t>Подпрограмма 1. Благоустройство территории Осиновомысского сельсовета</t>
  </si>
  <si>
    <t>Обустройство и содержание мест массового отдыза и объектов внешнего благоустройства</t>
  </si>
  <si>
    <t xml:space="preserve">повышение уровня профилактических мероприятий, направленных на выполнение требований противодействия терроризму и экстремизму на территории муниципального образования Осиновомысский  сельсовет </t>
  </si>
  <si>
    <t>Подпрограмма 3 . "Жилищно-коммунальное хозяйство на территории Осиновомысского сельсовета"</t>
  </si>
  <si>
    <t>Подпрограмма 2 . "Защита населения и территории Осиновомысского сельсовета от чрезвычайных ситуаций природного и техногенного характера"</t>
  </si>
  <si>
    <t>Проведение выборочного капитального ремонта муниципального жилья</t>
  </si>
  <si>
    <t>Подпрограмма 4 . "Развитие физической культуры и спорта на территории Осиновомысского сельсовета"</t>
  </si>
  <si>
    <t>Приобретение спортивного инвенторя для развития физической культуры</t>
  </si>
  <si>
    <t>Снижение объемов потребления энергоресурсов бюджетными учреждениями Осиновомысского сельсовета</t>
  </si>
  <si>
    <t>Охват населения обучением по действиям в случиях возникновения чрезвычайных ситуациях</t>
  </si>
  <si>
    <t>Содержание сети уличного освещения</t>
  </si>
  <si>
    <t>Доля населения, систематически занимающегося физической культурой и спортом к общей численности населения поселка</t>
  </si>
  <si>
    <t>Привелечение жителей к участию в решении проблем благоустройства территории сельского поселения</t>
  </si>
  <si>
    <t>Организация и проведение физкультурно-оздоровительных и спортивно-массовых мероприятий для населения поселка</t>
  </si>
  <si>
    <t>Увеличение количества индивидуальных приборов учета на холодное водоснабжение в муниципальном жилфонде</t>
  </si>
  <si>
    <t>обеспечение  безопасности дорожного движения</t>
  </si>
  <si>
    <t>организация  содержания автомобильных дорог и искусственных сооружений на них</t>
  </si>
  <si>
    <t>Подпрограмма . "Энергосбережение и повышение энергетической эффективности в зданиях муниципальной собственности Осиновомысского сельсовета"</t>
  </si>
  <si>
    <t>Подпрограмма 5. "Коммунальное хозяйство на территории Осиновомысского сельсовета"</t>
  </si>
  <si>
    <t>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рамках подпрограммы "Коммунальное хозяйство на территории Осиновомысского сельсовета" муниципальной программы "Развитие п. Осиновый Мыс</t>
  </si>
  <si>
    <t>Отогрев сетей водоснабжения</t>
  </si>
  <si>
    <t xml:space="preserve">Программа </t>
  </si>
  <si>
    <t>Расчет оценки эффективностиреализации муниципальной программы развитие п. Осиновый Мыс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</si>
</sst>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0" fontId="1" fillId="0" borderId="1" xfId="0" applyNumberFormat="1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0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textRotation="90"/>
    </xf>
    <xf numFmtId="1" fontId="1" fillId="0" borderId="2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tabSelected="1" zoomScale="80" zoomScaleNormal="80" workbookViewId="0">
      <selection activeCell="AC6" sqref="AC6"/>
    </sheetView>
  </sheetViews>
  <sheetFormatPr defaultRowHeight="12.75"/>
  <cols>
    <col min="1" max="1" width="27.140625" customWidth="1"/>
    <col min="2" max="2" width="9.5703125" customWidth="1"/>
    <col min="3" max="3" width="13.42578125" style="4" customWidth="1"/>
    <col min="4" max="4" width="14" style="4" customWidth="1"/>
    <col min="5" max="5" width="6.7109375" style="4" customWidth="1"/>
    <col min="6" max="6" width="10" style="4" customWidth="1"/>
    <col min="7" max="7" width="11" style="4" customWidth="1"/>
    <col min="8" max="8" width="5.5703125" style="4" customWidth="1"/>
    <col min="9" max="9" width="10.85546875" style="4" customWidth="1"/>
    <col min="10" max="10" width="6.7109375" style="4" customWidth="1"/>
    <col min="11" max="11" width="12" style="4" customWidth="1"/>
    <col min="12" max="12" width="5.7109375" style="4" customWidth="1"/>
    <col min="13" max="13" width="5.85546875" style="4" customWidth="1"/>
    <col min="14" max="14" width="8.42578125" style="4" customWidth="1"/>
    <col min="15" max="15" width="5.42578125" style="4" customWidth="1"/>
    <col min="16" max="16" width="5" style="4" customWidth="1"/>
    <col min="17" max="17" width="10.42578125" style="4" customWidth="1"/>
    <col min="18" max="18" width="15.42578125" style="4" customWidth="1"/>
    <col min="19" max="19" width="0" hidden="1" customWidth="1"/>
  </cols>
  <sheetData>
    <row r="1" spans="1:19" ht="29.25" customHeight="1">
      <c r="A1" s="47" t="s">
        <v>0</v>
      </c>
      <c r="B1" s="47" t="s">
        <v>13</v>
      </c>
      <c r="C1" s="37" t="s">
        <v>52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1" t="s">
        <v>3</v>
      </c>
    </row>
    <row r="2" spans="1:19" ht="66" customHeight="1">
      <c r="A2" s="47"/>
      <c r="B2" s="47"/>
      <c r="C2" s="31" t="s">
        <v>21</v>
      </c>
      <c r="D2" s="31"/>
      <c r="E2" s="31"/>
      <c r="F2" s="31"/>
      <c r="G2" s="31" t="s">
        <v>1</v>
      </c>
      <c r="H2" s="46"/>
      <c r="I2" s="46"/>
      <c r="J2" s="46"/>
      <c r="K2" s="46"/>
      <c r="L2" s="31" t="s">
        <v>2</v>
      </c>
      <c r="M2" s="46"/>
      <c r="N2" s="46"/>
      <c r="O2" s="46"/>
      <c r="P2" s="46"/>
      <c r="Q2" s="46"/>
      <c r="R2" s="31"/>
    </row>
    <row r="3" spans="1:19" ht="12.75" customHeight="1">
      <c r="A3" s="47"/>
      <c r="B3" s="47"/>
      <c r="C3" s="40" t="s">
        <v>16</v>
      </c>
      <c r="D3" s="40" t="s">
        <v>17</v>
      </c>
      <c r="E3" s="40" t="s">
        <v>8</v>
      </c>
      <c r="F3" s="40" t="s">
        <v>4</v>
      </c>
      <c r="G3" s="40" t="s">
        <v>5</v>
      </c>
      <c r="H3" s="40" t="s">
        <v>6</v>
      </c>
      <c r="I3" s="40" t="s">
        <v>9</v>
      </c>
      <c r="J3" s="40" t="s">
        <v>10</v>
      </c>
      <c r="K3" s="40" t="s">
        <v>11</v>
      </c>
      <c r="L3" s="40" t="s">
        <v>18</v>
      </c>
      <c r="M3" s="40" t="s">
        <v>19</v>
      </c>
      <c r="N3" s="40" t="s">
        <v>20</v>
      </c>
      <c r="O3" s="40" t="s">
        <v>7</v>
      </c>
      <c r="P3" s="40" t="s">
        <v>6</v>
      </c>
      <c r="Q3" s="40" t="s">
        <v>12</v>
      </c>
      <c r="R3" s="31"/>
    </row>
    <row r="4" spans="1:19">
      <c r="A4" s="47"/>
      <c r="B4" s="47"/>
      <c r="C4" s="48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31"/>
    </row>
    <row r="5" spans="1:19">
      <c r="A5" s="47"/>
      <c r="B5" s="47"/>
      <c r="C5" s="48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1"/>
    </row>
    <row r="6" spans="1:19" ht="36" customHeight="1">
      <c r="A6" s="47"/>
      <c r="B6" s="47"/>
      <c r="C6" s="48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31"/>
    </row>
    <row r="7" spans="1:19" ht="18.75" customHeight="1">
      <c r="A7" s="39" t="s">
        <v>29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9" s="4" customFormat="1" ht="18.75" customHeight="1">
      <c r="A8" s="1" t="s">
        <v>22</v>
      </c>
      <c r="B8" s="5" t="s">
        <v>15</v>
      </c>
      <c r="C8" s="42">
        <f>C15+C21+C26+C29+C35+C43</f>
        <v>9113831.3499999996</v>
      </c>
      <c r="D8" s="42">
        <f>D15+D21+D26+D29+D35+D43</f>
        <v>8632628.4800000004</v>
      </c>
      <c r="E8" s="38">
        <v>0</v>
      </c>
      <c r="F8" s="44">
        <f>D8/C8*100</f>
        <v>94.720081472650918</v>
      </c>
      <c r="G8" s="7">
        <f>F15</f>
        <v>0.87366160090470391</v>
      </c>
      <c r="H8" s="41">
        <v>6</v>
      </c>
      <c r="I8" s="2"/>
      <c r="J8" s="8"/>
      <c r="K8" s="45">
        <f>(G8+G9+G13+G10+G11+G12)/6</f>
        <v>0.79311026681745067</v>
      </c>
      <c r="L8" s="35" t="s">
        <v>14</v>
      </c>
      <c r="M8" s="35" t="s">
        <v>14</v>
      </c>
      <c r="N8" s="35" t="s">
        <v>14</v>
      </c>
      <c r="O8" s="35" t="s">
        <v>14</v>
      </c>
      <c r="P8" s="35" t="s">
        <v>14</v>
      </c>
      <c r="Q8" s="45">
        <f>Q15+Q16+Q21+Q22+Q27+Q29+Q30+Q31+Q23+Q24+Q17+Q19+Q18+Q32+Q26+Q35+Q36</f>
        <v>1.4709090909090914</v>
      </c>
      <c r="R8" s="43">
        <v>0.80279999999999996</v>
      </c>
    </row>
    <row r="9" spans="1:19" s="4" customFormat="1" ht="19.5" customHeight="1">
      <c r="A9" s="1" t="s">
        <v>23</v>
      </c>
      <c r="B9" s="5" t="s">
        <v>15</v>
      </c>
      <c r="C9" s="41"/>
      <c r="D9" s="41"/>
      <c r="E9" s="38"/>
      <c r="F9" s="44"/>
      <c r="G9" s="7">
        <v>1</v>
      </c>
      <c r="H9" s="41"/>
      <c r="I9" s="2"/>
      <c r="J9" s="8"/>
      <c r="K9" s="45"/>
      <c r="L9" s="35"/>
      <c r="M9" s="35"/>
      <c r="N9" s="35"/>
      <c r="O9" s="35"/>
      <c r="P9" s="35"/>
      <c r="Q9" s="45"/>
      <c r="R9" s="43"/>
    </row>
    <row r="10" spans="1:19" s="4" customFormat="1" ht="16.5" customHeight="1">
      <c r="A10" s="1" t="s">
        <v>24</v>
      </c>
      <c r="B10" s="5" t="s">
        <v>15</v>
      </c>
      <c r="C10" s="41"/>
      <c r="D10" s="41"/>
      <c r="E10" s="38"/>
      <c r="F10" s="44"/>
      <c r="G10" s="7">
        <v>0.93579999999999997</v>
      </c>
      <c r="H10" s="41"/>
      <c r="I10" s="2"/>
      <c r="J10" s="8"/>
      <c r="K10" s="45"/>
      <c r="L10" s="35"/>
      <c r="M10" s="35"/>
      <c r="N10" s="35"/>
      <c r="O10" s="35"/>
      <c r="P10" s="35"/>
      <c r="Q10" s="45"/>
      <c r="R10" s="43"/>
    </row>
    <row r="11" spans="1:19" s="4" customFormat="1" ht="16.5" customHeight="1">
      <c r="A11" s="1" t="s">
        <v>25</v>
      </c>
      <c r="B11" s="5" t="s">
        <v>15</v>
      </c>
      <c r="C11" s="41"/>
      <c r="D11" s="41"/>
      <c r="E11" s="38"/>
      <c r="F11" s="44"/>
      <c r="G11" s="7">
        <v>0.95389999999999997</v>
      </c>
      <c r="H11" s="41"/>
      <c r="I11" s="2"/>
      <c r="J11" s="8"/>
      <c r="K11" s="45"/>
      <c r="L11" s="35"/>
      <c r="M11" s="35"/>
      <c r="N11" s="35"/>
      <c r="O11" s="35"/>
      <c r="P11" s="35"/>
      <c r="Q11" s="45"/>
      <c r="R11" s="43"/>
    </row>
    <row r="12" spans="1:19" s="4" customFormat="1" ht="16.5" customHeight="1">
      <c r="A12" s="1" t="s">
        <v>26</v>
      </c>
      <c r="B12" s="5" t="s">
        <v>15</v>
      </c>
      <c r="C12" s="41"/>
      <c r="D12" s="41"/>
      <c r="E12" s="38"/>
      <c r="F12" s="44"/>
      <c r="G12" s="7">
        <v>0.99529999999999996</v>
      </c>
      <c r="H12" s="41"/>
      <c r="I12" s="2"/>
      <c r="J12" s="8"/>
      <c r="K12" s="45"/>
      <c r="L12" s="35"/>
      <c r="M12" s="35"/>
      <c r="N12" s="35"/>
      <c r="O12" s="35"/>
      <c r="P12" s="35"/>
      <c r="Q12" s="45"/>
      <c r="R12" s="43"/>
    </row>
    <row r="13" spans="1:19" s="4" customFormat="1" ht="16.5" customHeight="1">
      <c r="A13" s="1" t="s">
        <v>51</v>
      </c>
      <c r="B13" s="5"/>
      <c r="C13" s="41"/>
      <c r="D13" s="41"/>
      <c r="E13" s="38"/>
      <c r="F13" s="44"/>
      <c r="G13" s="7">
        <v>0</v>
      </c>
      <c r="H13" s="41"/>
      <c r="I13" s="2"/>
      <c r="J13" s="8"/>
      <c r="K13" s="45"/>
      <c r="L13" s="35"/>
      <c r="M13" s="35"/>
      <c r="N13" s="35"/>
      <c r="O13" s="35"/>
      <c r="P13" s="35"/>
      <c r="Q13" s="45"/>
      <c r="R13" s="43"/>
    </row>
    <row r="14" spans="1:19" s="4" customFormat="1" ht="15" customHeight="1">
      <c r="A14" s="30" t="s">
        <v>30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9" s="4" customFormat="1" ht="42.75" customHeight="1">
      <c r="A15" s="1" t="s">
        <v>46</v>
      </c>
      <c r="B15" s="6" t="s">
        <v>15</v>
      </c>
      <c r="C15" s="27">
        <v>2374797.0699999998</v>
      </c>
      <c r="D15" s="27">
        <v>2074769.01</v>
      </c>
      <c r="E15" s="38">
        <v>0</v>
      </c>
      <c r="F15" s="32">
        <f>D15/C15</f>
        <v>0.87366160090470391</v>
      </c>
      <c r="G15" s="36" t="s">
        <v>14</v>
      </c>
      <c r="H15" s="36" t="s">
        <v>14</v>
      </c>
      <c r="I15" s="36" t="s">
        <v>14</v>
      </c>
      <c r="J15" s="36" t="s">
        <v>14</v>
      </c>
      <c r="K15" s="36" t="s">
        <v>14</v>
      </c>
      <c r="L15" s="13">
        <v>2</v>
      </c>
      <c r="M15" s="13">
        <v>2</v>
      </c>
      <c r="N15" s="9">
        <f>M15/L15</f>
        <v>1</v>
      </c>
      <c r="O15" s="13">
        <v>0.1</v>
      </c>
      <c r="P15" s="10">
        <v>1</v>
      </c>
      <c r="Q15" s="11">
        <f>N15*O15</f>
        <v>0.1</v>
      </c>
      <c r="R15" s="33"/>
      <c r="S15" s="4">
        <f>101*0.1</f>
        <v>10.100000000000001</v>
      </c>
    </row>
    <row r="16" spans="1:19" s="4" customFormat="1" ht="59.25" customHeight="1">
      <c r="A16" s="1" t="s">
        <v>31</v>
      </c>
      <c r="B16" s="6" t="s">
        <v>15</v>
      </c>
      <c r="C16" s="29"/>
      <c r="D16" s="29"/>
      <c r="E16" s="38"/>
      <c r="F16" s="32"/>
      <c r="G16" s="36"/>
      <c r="H16" s="36"/>
      <c r="I16" s="36"/>
      <c r="J16" s="36"/>
      <c r="K16" s="36"/>
      <c r="L16" s="13">
        <v>5</v>
      </c>
      <c r="M16" s="13">
        <v>4</v>
      </c>
      <c r="N16" s="9">
        <f>M16/L16</f>
        <v>0.8</v>
      </c>
      <c r="O16" s="13">
        <v>0.1</v>
      </c>
      <c r="P16" s="10">
        <v>1</v>
      </c>
      <c r="Q16" s="11">
        <f>N16*O16</f>
        <v>8.0000000000000016E-2</v>
      </c>
      <c r="R16" s="34"/>
      <c r="S16" s="4">
        <f>98*0.1</f>
        <v>9.8000000000000007</v>
      </c>
    </row>
    <row r="17" spans="1:19" s="4" customFormat="1" ht="33.75" customHeight="1">
      <c r="A17" s="1" t="s">
        <v>40</v>
      </c>
      <c r="B17" s="1" t="s">
        <v>15</v>
      </c>
      <c r="C17" s="29"/>
      <c r="D17" s="29"/>
      <c r="E17" s="23"/>
      <c r="F17" s="19"/>
      <c r="G17" s="22"/>
      <c r="H17" s="22"/>
      <c r="I17" s="22"/>
      <c r="J17" s="22"/>
      <c r="K17" s="22"/>
      <c r="L17" s="13">
        <v>5</v>
      </c>
      <c r="M17" s="13">
        <v>5</v>
      </c>
      <c r="N17" s="9">
        <f>M17/L17</f>
        <v>1</v>
      </c>
      <c r="O17" s="13">
        <v>0.1</v>
      </c>
      <c r="P17" s="10">
        <v>1</v>
      </c>
      <c r="Q17" s="11">
        <f>N17*O17</f>
        <v>0.1</v>
      </c>
      <c r="R17" s="21"/>
    </row>
    <row r="18" spans="1:19" s="4" customFormat="1" ht="67.5" customHeight="1">
      <c r="A18" s="1" t="s">
        <v>42</v>
      </c>
      <c r="B18" s="1" t="s">
        <v>15</v>
      </c>
      <c r="C18" s="29"/>
      <c r="D18" s="29"/>
      <c r="E18" s="23"/>
      <c r="F18" s="19"/>
      <c r="G18" s="22"/>
      <c r="H18" s="22"/>
      <c r="I18" s="22"/>
      <c r="J18" s="22"/>
      <c r="K18" s="22"/>
      <c r="L18" s="13">
        <v>10</v>
      </c>
      <c r="M18" s="13">
        <v>8</v>
      </c>
      <c r="N18" s="9">
        <f>M18/L18</f>
        <v>0.8</v>
      </c>
      <c r="O18" s="13">
        <v>0.1</v>
      </c>
      <c r="P18" s="10">
        <v>1</v>
      </c>
      <c r="Q18" s="11">
        <f>N18*O18</f>
        <v>8.0000000000000016E-2</v>
      </c>
      <c r="R18" s="21"/>
    </row>
    <row r="19" spans="1:19" s="4" customFormat="1" ht="39" customHeight="1">
      <c r="A19" s="1" t="s">
        <v>45</v>
      </c>
      <c r="B19" s="1" t="s">
        <v>15</v>
      </c>
      <c r="C19" s="28"/>
      <c r="D19" s="28"/>
      <c r="E19" s="23"/>
      <c r="F19" s="19"/>
      <c r="G19" s="22"/>
      <c r="H19" s="22"/>
      <c r="I19" s="22"/>
      <c r="J19" s="22"/>
      <c r="K19" s="22"/>
      <c r="L19" s="13">
        <v>5</v>
      </c>
      <c r="M19" s="13">
        <v>5</v>
      </c>
      <c r="N19" s="9">
        <f>M19/L19</f>
        <v>1</v>
      </c>
      <c r="O19" s="13">
        <v>0.1</v>
      </c>
      <c r="P19" s="10">
        <v>1</v>
      </c>
      <c r="Q19" s="11">
        <f>N19*O19</f>
        <v>0.1</v>
      </c>
      <c r="R19" s="21"/>
    </row>
    <row r="20" spans="1:19" s="4" customFormat="1" ht="12.75" customHeight="1">
      <c r="A20" s="30" t="s">
        <v>34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9" s="4" customFormat="1" ht="108.75" customHeight="1">
      <c r="A21" s="1" t="s">
        <v>32</v>
      </c>
      <c r="B21" s="1" t="s">
        <v>15</v>
      </c>
      <c r="C21" s="27">
        <v>233971.79</v>
      </c>
      <c r="D21" s="27">
        <v>233971.79</v>
      </c>
      <c r="E21" s="14">
        <v>0</v>
      </c>
      <c r="F21" s="15">
        <f>D21/C21</f>
        <v>1</v>
      </c>
      <c r="G21" s="16" t="s">
        <v>14</v>
      </c>
      <c r="H21" s="16" t="s">
        <v>14</v>
      </c>
      <c r="I21" s="16" t="s">
        <v>14</v>
      </c>
      <c r="J21" s="16" t="s">
        <v>14</v>
      </c>
      <c r="K21" s="16" t="s">
        <v>14</v>
      </c>
      <c r="L21" s="13">
        <v>5</v>
      </c>
      <c r="M21" s="13">
        <v>5</v>
      </c>
      <c r="N21" s="9">
        <f>M21/L21</f>
        <v>1</v>
      </c>
      <c r="O21" s="13">
        <v>0.1</v>
      </c>
      <c r="P21" s="10">
        <v>1</v>
      </c>
      <c r="Q21" s="12">
        <f>N21*O21</f>
        <v>0.1</v>
      </c>
      <c r="R21" s="17"/>
      <c r="S21" s="4">
        <f>100*0.04</f>
        <v>4</v>
      </c>
    </row>
    <row r="22" spans="1:19" s="4" customFormat="1" ht="56.25" customHeight="1">
      <c r="A22" s="2" t="s">
        <v>27</v>
      </c>
      <c r="B22" s="1" t="s">
        <v>15</v>
      </c>
      <c r="C22" s="29"/>
      <c r="D22" s="29"/>
      <c r="E22" s="24"/>
      <c r="F22" s="19"/>
      <c r="G22" s="25"/>
      <c r="H22" s="25"/>
      <c r="I22" s="25"/>
      <c r="J22" s="25"/>
      <c r="K22" s="25"/>
      <c r="L22" s="13">
        <v>10</v>
      </c>
      <c r="M22" s="13">
        <v>10</v>
      </c>
      <c r="N22" s="9">
        <f>M22/L22</f>
        <v>1</v>
      </c>
      <c r="O22" s="13">
        <v>0.1</v>
      </c>
      <c r="P22" s="10">
        <v>1</v>
      </c>
      <c r="Q22" s="12">
        <f>N22*O22</f>
        <v>0.1</v>
      </c>
      <c r="R22" s="20"/>
    </row>
    <row r="23" spans="1:19" s="4" customFormat="1" ht="56.25" customHeight="1">
      <c r="A23" s="2" t="s">
        <v>39</v>
      </c>
      <c r="B23" s="1" t="s">
        <v>15</v>
      </c>
      <c r="C23" s="29"/>
      <c r="D23" s="29"/>
      <c r="E23" s="24"/>
      <c r="F23" s="19"/>
      <c r="G23" s="25"/>
      <c r="H23" s="25"/>
      <c r="I23" s="25"/>
      <c r="J23" s="25"/>
      <c r="K23" s="25"/>
      <c r="L23" s="13">
        <v>10</v>
      </c>
      <c r="M23" s="13">
        <v>10</v>
      </c>
      <c r="N23" s="9">
        <f>M23/L23</f>
        <v>1</v>
      </c>
      <c r="O23" s="13">
        <v>0.1</v>
      </c>
      <c r="P23" s="10">
        <v>1</v>
      </c>
      <c r="Q23" s="12">
        <f>N23*O23</f>
        <v>0.1</v>
      </c>
      <c r="R23" s="20"/>
    </row>
    <row r="24" spans="1:19" s="4" customFormat="1" ht="31.5" customHeight="1">
      <c r="A24" s="2"/>
      <c r="B24" s="1"/>
      <c r="C24" s="28"/>
      <c r="D24" s="28"/>
      <c r="E24" s="24"/>
      <c r="F24" s="19"/>
      <c r="G24" s="25"/>
      <c r="H24" s="25"/>
      <c r="I24" s="25"/>
      <c r="J24" s="25"/>
      <c r="K24" s="25"/>
      <c r="L24" s="13"/>
      <c r="M24" s="13"/>
      <c r="N24" s="9"/>
      <c r="O24" s="13"/>
      <c r="P24" s="10"/>
      <c r="Q24" s="12"/>
      <c r="R24" s="20"/>
    </row>
    <row r="25" spans="1:19">
      <c r="A25" s="30" t="s">
        <v>33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>
        <f>SUM(S15:S21)/1</f>
        <v>23.900000000000002</v>
      </c>
    </row>
    <row r="26" spans="1:19" ht="36" customHeight="1">
      <c r="A26" s="18" t="s">
        <v>44</v>
      </c>
      <c r="B26" s="1" t="s">
        <v>15</v>
      </c>
      <c r="C26" s="27">
        <v>1000000</v>
      </c>
      <c r="D26" s="27">
        <v>935803.35</v>
      </c>
      <c r="E26" s="18"/>
      <c r="F26" s="18"/>
      <c r="G26" s="18"/>
      <c r="H26" s="18"/>
      <c r="I26" s="18"/>
      <c r="J26" s="18"/>
      <c r="K26" s="18"/>
      <c r="L26" s="26">
        <v>25</v>
      </c>
      <c r="M26" s="26">
        <v>25</v>
      </c>
      <c r="N26" s="9">
        <f t="shared" ref="N26:N27" si="0">M26/L26</f>
        <v>1</v>
      </c>
      <c r="O26" s="26">
        <v>0.1</v>
      </c>
      <c r="P26" s="18">
        <v>1</v>
      </c>
      <c r="Q26" s="12">
        <f t="shared" ref="Q26:Q27" si="1">N26*O26</f>
        <v>0.1</v>
      </c>
      <c r="R26" s="18"/>
    </row>
    <row r="27" spans="1:19" ht="52.5" customHeight="1">
      <c r="A27" s="1" t="s">
        <v>35</v>
      </c>
      <c r="B27" s="1" t="s">
        <v>15</v>
      </c>
      <c r="C27" s="28"/>
      <c r="D27" s="28"/>
      <c r="E27" s="14">
        <v>0</v>
      </c>
      <c r="F27" s="15">
        <f>D26/C26</f>
        <v>0.93580334999999992</v>
      </c>
      <c r="G27" s="16" t="s">
        <v>14</v>
      </c>
      <c r="H27" s="16" t="s">
        <v>14</v>
      </c>
      <c r="I27" s="16" t="s">
        <v>14</v>
      </c>
      <c r="J27" s="16" t="s">
        <v>14</v>
      </c>
      <c r="K27" s="16" t="s">
        <v>14</v>
      </c>
      <c r="L27" s="13">
        <v>3</v>
      </c>
      <c r="M27" s="13">
        <v>3</v>
      </c>
      <c r="N27" s="9">
        <f t="shared" si="0"/>
        <v>1</v>
      </c>
      <c r="O27" s="13">
        <v>0.1</v>
      </c>
      <c r="P27" s="10">
        <v>1</v>
      </c>
      <c r="Q27" s="12">
        <f t="shared" si="1"/>
        <v>0.1</v>
      </c>
      <c r="R27" s="17"/>
    </row>
    <row r="28" spans="1:19" ht="12.75" customHeight="1">
      <c r="A28" s="30" t="s">
        <v>36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9" ht="74.25" customHeight="1">
      <c r="A29" s="1" t="s">
        <v>28</v>
      </c>
      <c r="B29" s="1" t="s">
        <v>15</v>
      </c>
      <c r="C29" s="27">
        <v>2201303.4700000002</v>
      </c>
      <c r="D29" s="27">
        <v>2099763.0099999998</v>
      </c>
      <c r="E29" s="41">
        <v>0</v>
      </c>
      <c r="F29" s="32">
        <f>D29/C29</f>
        <v>0.95387257532465508</v>
      </c>
      <c r="G29" s="52" t="s">
        <v>14</v>
      </c>
      <c r="H29" s="52" t="s">
        <v>14</v>
      </c>
      <c r="I29" s="52" t="s">
        <v>14</v>
      </c>
      <c r="J29" s="52" t="s">
        <v>14</v>
      </c>
      <c r="K29" s="52" t="s">
        <v>14</v>
      </c>
      <c r="L29" s="13">
        <v>5</v>
      </c>
      <c r="M29" s="13">
        <v>4</v>
      </c>
      <c r="N29" s="9">
        <f t="shared" ref="N29:N30" si="2">M29/L29</f>
        <v>0.8</v>
      </c>
      <c r="O29" s="13">
        <v>0.1</v>
      </c>
      <c r="P29" s="10">
        <v>1</v>
      </c>
      <c r="Q29" s="12">
        <f t="shared" ref="Q29:Q30" si="3">N29*O29</f>
        <v>8.0000000000000016E-2</v>
      </c>
      <c r="R29" s="33"/>
    </row>
    <row r="30" spans="1:19" ht="41.25" customHeight="1">
      <c r="A30" s="1" t="s">
        <v>37</v>
      </c>
      <c r="B30" s="1" t="s">
        <v>15</v>
      </c>
      <c r="C30" s="29"/>
      <c r="D30" s="29"/>
      <c r="E30" s="41"/>
      <c r="F30" s="32"/>
      <c r="G30" s="52"/>
      <c r="H30" s="52"/>
      <c r="I30" s="52"/>
      <c r="J30" s="52"/>
      <c r="K30" s="52"/>
      <c r="L30" s="13">
        <v>15</v>
      </c>
      <c r="M30" s="13">
        <v>9</v>
      </c>
      <c r="N30" s="9">
        <f t="shared" si="2"/>
        <v>0.6</v>
      </c>
      <c r="O30" s="13">
        <v>0.1</v>
      </c>
      <c r="P30" s="10">
        <v>1</v>
      </c>
      <c r="Q30" s="11">
        <f t="shared" si="3"/>
        <v>0.06</v>
      </c>
      <c r="R30" s="34"/>
    </row>
    <row r="31" spans="1:19" ht="67.5" customHeight="1">
      <c r="A31" s="1" t="s">
        <v>41</v>
      </c>
      <c r="B31" s="1" t="s">
        <v>15</v>
      </c>
      <c r="C31" s="29"/>
      <c r="D31" s="29"/>
      <c r="E31" s="41"/>
      <c r="F31" s="32"/>
      <c r="G31" s="52"/>
      <c r="H31" s="52"/>
      <c r="I31" s="52"/>
      <c r="J31" s="52"/>
      <c r="K31" s="52"/>
      <c r="L31" s="13">
        <v>22</v>
      </c>
      <c r="M31" s="13">
        <v>20</v>
      </c>
      <c r="N31" s="9">
        <f>M31/L31</f>
        <v>0.90909090909090906</v>
      </c>
      <c r="O31" s="13">
        <v>0.1</v>
      </c>
      <c r="P31" s="10">
        <v>1</v>
      </c>
      <c r="Q31" s="11">
        <f>N31*O31</f>
        <v>9.0909090909090912E-2</v>
      </c>
      <c r="R31" s="34"/>
    </row>
    <row r="32" spans="1:19" ht="58.5" customHeight="1">
      <c r="A32" s="1" t="s">
        <v>43</v>
      </c>
      <c r="B32" s="1" t="s">
        <v>15</v>
      </c>
      <c r="C32" s="29"/>
      <c r="D32" s="29"/>
      <c r="E32" s="24"/>
      <c r="F32" s="19"/>
      <c r="G32" s="25"/>
      <c r="H32" s="25"/>
      <c r="I32" s="25"/>
      <c r="J32" s="25"/>
      <c r="K32" s="25"/>
      <c r="L32" s="13">
        <v>5</v>
      </c>
      <c r="M32" s="13">
        <v>4</v>
      </c>
      <c r="N32" s="9">
        <f>M32/L32</f>
        <v>0.8</v>
      </c>
      <c r="O32" s="13">
        <v>0.1</v>
      </c>
      <c r="P32" s="10">
        <v>1</v>
      </c>
      <c r="Q32" s="11">
        <f>N32*O32</f>
        <v>8.0000000000000016E-2</v>
      </c>
      <c r="R32" s="21"/>
    </row>
    <row r="33" spans="1:18" ht="17.25" customHeight="1">
      <c r="A33" s="1"/>
      <c r="B33" s="1"/>
      <c r="C33" s="28"/>
      <c r="D33" s="28"/>
      <c r="E33" s="24"/>
      <c r="F33" s="19"/>
      <c r="G33" s="25"/>
      <c r="H33" s="25"/>
      <c r="I33" s="25"/>
      <c r="J33" s="25"/>
      <c r="K33" s="25"/>
      <c r="L33" s="13"/>
      <c r="M33" s="13"/>
      <c r="N33" s="9"/>
      <c r="O33" s="13"/>
      <c r="P33" s="10"/>
      <c r="Q33" s="11"/>
      <c r="R33" s="21"/>
    </row>
    <row r="34" spans="1:18" ht="12.75" customHeight="1">
      <c r="A34" s="30" t="s">
        <v>48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357.75" customHeight="1">
      <c r="A35" s="1" t="s">
        <v>49</v>
      </c>
      <c r="B35" s="1" t="s">
        <v>15</v>
      </c>
      <c r="C35" s="56">
        <v>3303759.02</v>
      </c>
      <c r="D35" s="56">
        <v>3288321.32</v>
      </c>
      <c r="E35" s="41"/>
      <c r="F35" s="32">
        <v>0.99529999999999996</v>
      </c>
      <c r="G35" s="52"/>
      <c r="H35" s="52"/>
      <c r="I35" s="52"/>
      <c r="J35" s="52"/>
      <c r="K35" s="52"/>
      <c r="L35" s="13">
        <v>1</v>
      </c>
      <c r="M35" s="13">
        <v>1</v>
      </c>
      <c r="N35" s="9">
        <f>L35/M35</f>
        <v>1</v>
      </c>
      <c r="O35" s="13">
        <v>0.1</v>
      </c>
      <c r="P35" s="10">
        <v>1</v>
      </c>
      <c r="Q35" s="12">
        <f>O35*P35</f>
        <v>0.1</v>
      </c>
      <c r="R35" s="33"/>
    </row>
    <row r="36" spans="1:18" ht="23.25" customHeight="1">
      <c r="A36" s="1" t="s">
        <v>50</v>
      </c>
      <c r="B36" s="1"/>
      <c r="C36" s="56"/>
      <c r="D36" s="56"/>
      <c r="E36" s="41"/>
      <c r="F36" s="32"/>
      <c r="G36" s="52"/>
      <c r="H36" s="52"/>
      <c r="I36" s="52"/>
      <c r="J36" s="52"/>
      <c r="K36" s="52"/>
      <c r="L36" s="13">
        <v>2</v>
      </c>
      <c r="M36" s="13">
        <v>1</v>
      </c>
      <c r="N36" s="9">
        <f>L36/M36</f>
        <v>2</v>
      </c>
      <c r="O36" s="13">
        <v>0.1</v>
      </c>
      <c r="P36" s="10">
        <v>1</v>
      </c>
      <c r="Q36" s="11">
        <f>O36*P36</f>
        <v>0.1</v>
      </c>
      <c r="R36" s="34"/>
    </row>
    <row r="37" spans="1:18" ht="31.5" customHeight="1">
      <c r="A37" s="1"/>
      <c r="B37" s="1"/>
      <c r="C37" s="56"/>
      <c r="D37" s="56"/>
      <c r="E37" s="41"/>
      <c r="F37" s="32"/>
      <c r="G37" s="52"/>
      <c r="H37" s="52"/>
      <c r="I37" s="52"/>
      <c r="J37" s="52"/>
      <c r="K37" s="52"/>
      <c r="L37" s="57"/>
      <c r="M37" s="57"/>
      <c r="N37" s="53"/>
      <c r="O37" s="57"/>
      <c r="P37" s="49"/>
      <c r="Q37" s="53"/>
      <c r="R37" s="34"/>
    </row>
    <row r="38" spans="1:18">
      <c r="A38" s="2"/>
      <c r="B38" s="3"/>
      <c r="C38" s="56"/>
      <c r="D38" s="56"/>
      <c r="E38" s="41"/>
      <c r="F38" s="32"/>
      <c r="G38" s="52"/>
      <c r="H38" s="52"/>
      <c r="I38" s="52"/>
      <c r="J38" s="52"/>
      <c r="K38" s="52"/>
      <c r="L38" s="58"/>
      <c r="M38" s="58"/>
      <c r="N38" s="54"/>
      <c r="O38" s="58"/>
      <c r="P38" s="50"/>
      <c r="Q38" s="54"/>
      <c r="R38" s="34"/>
    </row>
    <row r="39" spans="1:18">
      <c r="A39" s="2"/>
      <c r="B39" s="3"/>
      <c r="C39" s="56"/>
      <c r="D39" s="56"/>
      <c r="E39" s="41"/>
      <c r="F39" s="32"/>
      <c r="G39" s="52"/>
      <c r="H39" s="52"/>
      <c r="I39" s="52"/>
      <c r="J39" s="52"/>
      <c r="K39" s="52"/>
      <c r="L39" s="58"/>
      <c r="M39" s="58"/>
      <c r="N39" s="54"/>
      <c r="O39" s="58"/>
      <c r="P39" s="50"/>
      <c r="Q39" s="54"/>
      <c r="R39" s="34"/>
    </row>
    <row r="40" spans="1:18">
      <c r="A40" s="2"/>
      <c r="B40" s="3"/>
      <c r="C40" s="34"/>
      <c r="D40" s="34"/>
      <c r="E40" s="41"/>
      <c r="F40" s="32"/>
      <c r="G40" s="52"/>
      <c r="H40" s="52"/>
      <c r="I40" s="52"/>
      <c r="J40" s="52"/>
      <c r="K40" s="52"/>
      <c r="L40" s="58"/>
      <c r="M40" s="58"/>
      <c r="N40" s="54"/>
      <c r="O40" s="58"/>
      <c r="P40" s="50"/>
      <c r="Q40" s="54"/>
      <c r="R40" s="34"/>
    </row>
    <row r="41" spans="1:18">
      <c r="A41" s="2"/>
      <c r="B41" s="3"/>
      <c r="C41" s="34"/>
      <c r="D41" s="34"/>
      <c r="E41" s="41"/>
      <c r="F41" s="32"/>
      <c r="G41" s="52"/>
      <c r="H41" s="52"/>
      <c r="I41" s="52"/>
      <c r="J41" s="52"/>
      <c r="K41" s="52"/>
      <c r="L41" s="59"/>
      <c r="M41" s="59"/>
      <c r="N41" s="55"/>
      <c r="O41" s="59"/>
      <c r="P41" s="51"/>
      <c r="Q41" s="55"/>
      <c r="R41" s="34"/>
    </row>
    <row r="42" spans="1:18" ht="12.75" customHeight="1">
      <c r="A42" s="30" t="s">
        <v>47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 ht="87.75" customHeight="1">
      <c r="A43" s="1" t="s">
        <v>38</v>
      </c>
      <c r="B43" s="1" t="s">
        <v>15</v>
      </c>
      <c r="C43" s="56">
        <v>0</v>
      </c>
      <c r="D43" s="56">
        <v>0</v>
      </c>
      <c r="E43" s="41"/>
      <c r="F43" s="32"/>
      <c r="G43" s="52"/>
      <c r="H43" s="52"/>
      <c r="I43" s="52"/>
      <c r="J43" s="52"/>
      <c r="K43" s="52"/>
      <c r="L43" s="13"/>
      <c r="M43" s="13"/>
      <c r="N43" s="9"/>
      <c r="O43" s="13"/>
      <c r="P43" s="10"/>
      <c r="Q43" s="12"/>
      <c r="R43" s="33"/>
    </row>
    <row r="44" spans="1:18" ht="63" customHeight="1">
      <c r="A44" s="1"/>
      <c r="B44" s="1"/>
      <c r="C44" s="56"/>
      <c r="D44" s="56"/>
      <c r="E44" s="41"/>
      <c r="F44" s="32"/>
      <c r="G44" s="52"/>
      <c r="H44" s="52"/>
      <c r="I44" s="52"/>
      <c r="J44" s="52"/>
      <c r="K44" s="52"/>
      <c r="L44" s="13"/>
      <c r="M44" s="13"/>
      <c r="N44" s="9"/>
      <c r="O44" s="13"/>
      <c r="P44" s="10"/>
      <c r="Q44" s="11"/>
      <c r="R44" s="34"/>
    </row>
    <row r="45" spans="1:18" ht="18.75" customHeight="1">
      <c r="A45" s="1"/>
      <c r="B45" s="1"/>
      <c r="C45" s="56"/>
      <c r="D45" s="56"/>
      <c r="E45" s="41"/>
      <c r="F45" s="32"/>
      <c r="G45" s="52"/>
      <c r="H45" s="52"/>
      <c r="I45" s="52"/>
      <c r="J45" s="52"/>
      <c r="K45" s="52"/>
      <c r="L45" s="57"/>
      <c r="M45" s="57"/>
      <c r="N45" s="53"/>
      <c r="O45" s="57"/>
      <c r="P45" s="49"/>
      <c r="Q45" s="53"/>
      <c r="R45" s="34"/>
    </row>
    <row r="46" spans="1:18">
      <c r="A46" s="2"/>
      <c r="B46" s="3"/>
      <c r="C46" s="56"/>
      <c r="D46" s="56"/>
      <c r="E46" s="41"/>
      <c r="F46" s="32"/>
      <c r="G46" s="52"/>
      <c r="H46" s="52"/>
      <c r="I46" s="52"/>
      <c r="J46" s="52"/>
      <c r="K46" s="52"/>
      <c r="L46" s="58"/>
      <c r="M46" s="58"/>
      <c r="N46" s="54"/>
      <c r="O46" s="58"/>
      <c r="P46" s="50"/>
      <c r="Q46" s="54"/>
      <c r="R46" s="34"/>
    </row>
    <row r="47" spans="1:18">
      <c r="A47" s="2"/>
      <c r="B47" s="3"/>
      <c r="C47" s="56"/>
      <c r="D47" s="56"/>
      <c r="E47" s="41"/>
      <c r="F47" s="32"/>
      <c r="G47" s="52"/>
      <c r="H47" s="52"/>
      <c r="I47" s="52"/>
      <c r="J47" s="52"/>
      <c r="K47" s="52"/>
      <c r="L47" s="58"/>
      <c r="M47" s="58"/>
      <c r="N47" s="54"/>
      <c r="O47" s="58"/>
      <c r="P47" s="50"/>
      <c r="Q47" s="54"/>
      <c r="R47" s="34"/>
    </row>
    <row r="48" spans="1:18">
      <c r="A48" s="2"/>
      <c r="B48" s="3"/>
      <c r="C48" s="34"/>
      <c r="D48" s="34"/>
      <c r="E48" s="41"/>
      <c r="F48" s="32"/>
      <c r="G48" s="52"/>
      <c r="H48" s="52"/>
      <c r="I48" s="52"/>
      <c r="J48" s="52"/>
      <c r="K48" s="52"/>
      <c r="L48" s="58"/>
      <c r="M48" s="58"/>
      <c r="N48" s="54"/>
      <c r="O48" s="58"/>
      <c r="P48" s="50"/>
      <c r="Q48" s="54"/>
      <c r="R48" s="34"/>
    </row>
    <row r="49" spans="1:18">
      <c r="A49" s="2"/>
      <c r="B49" s="3"/>
      <c r="C49" s="34"/>
      <c r="D49" s="34"/>
      <c r="E49" s="41"/>
      <c r="F49" s="32"/>
      <c r="G49" s="52"/>
      <c r="H49" s="52"/>
      <c r="I49" s="52"/>
      <c r="J49" s="52"/>
      <c r="K49" s="52"/>
      <c r="L49" s="59"/>
      <c r="M49" s="59"/>
      <c r="N49" s="55"/>
      <c r="O49" s="59"/>
      <c r="P49" s="51"/>
      <c r="Q49" s="55"/>
      <c r="R49" s="34"/>
    </row>
  </sheetData>
  <mergeCells count="98">
    <mergeCell ref="Q45:Q49"/>
    <mergeCell ref="A42:R42"/>
    <mergeCell ref="C43:C49"/>
    <mergeCell ref="D43:D49"/>
    <mergeCell ref="E43:E49"/>
    <mergeCell ref="F43:F49"/>
    <mergeCell ref="G43:G49"/>
    <mergeCell ref="H43:H49"/>
    <mergeCell ref="I43:I49"/>
    <mergeCell ref="J43:J49"/>
    <mergeCell ref="L45:L49"/>
    <mergeCell ref="M45:M49"/>
    <mergeCell ref="N45:N49"/>
    <mergeCell ref="O45:O49"/>
    <mergeCell ref="P45:P49"/>
    <mergeCell ref="K43:K49"/>
    <mergeCell ref="R43:R49"/>
    <mergeCell ref="A34:R34"/>
    <mergeCell ref="C35:C41"/>
    <mergeCell ref="D35:D41"/>
    <mergeCell ref="E35:E41"/>
    <mergeCell ref="F35:F41"/>
    <mergeCell ref="G35:G41"/>
    <mergeCell ref="H35:H41"/>
    <mergeCell ref="I35:I41"/>
    <mergeCell ref="J35:J41"/>
    <mergeCell ref="K35:K41"/>
    <mergeCell ref="R35:R41"/>
    <mergeCell ref="L37:L41"/>
    <mergeCell ref="M37:M41"/>
    <mergeCell ref="N37:N41"/>
    <mergeCell ref="O37:O41"/>
    <mergeCell ref="P37:P41"/>
    <mergeCell ref="A28:R28"/>
    <mergeCell ref="E29:E31"/>
    <mergeCell ref="F29:F31"/>
    <mergeCell ref="G29:G31"/>
    <mergeCell ref="H29:H31"/>
    <mergeCell ref="I29:I31"/>
    <mergeCell ref="J29:J31"/>
    <mergeCell ref="K29:K31"/>
    <mergeCell ref="R29:R31"/>
    <mergeCell ref="C29:C33"/>
    <mergeCell ref="D29:D33"/>
    <mergeCell ref="Q37:Q41"/>
    <mergeCell ref="I3:I6"/>
    <mergeCell ref="A1:A6"/>
    <mergeCell ref="C3:C6"/>
    <mergeCell ref="B1:B6"/>
    <mergeCell ref="K3:K6"/>
    <mergeCell ref="C2:F2"/>
    <mergeCell ref="G2:K2"/>
    <mergeCell ref="D3:D6"/>
    <mergeCell ref="E3:E6"/>
    <mergeCell ref="J3:J6"/>
    <mergeCell ref="H3:H6"/>
    <mergeCell ref="L2:Q2"/>
    <mergeCell ref="L3:L6"/>
    <mergeCell ref="M3:M6"/>
    <mergeCell ref="N3:N6"/>
    <mergeCell ref="O3:O6"/>
    <mergeCell ref="Q3:Q6"/>
    <mergeCell ref="P3:P6"/>
    <mergeCell ref="C8:C13"/>
    <mergeCell ref="D8:D13"/>
    <mergeCell ref="R8:R13"/>
    <mergeCell ref="C15:C19"/>
    <mergeCell ref="D15:D19"/>
    <mergeCell ref="I15:I16"/>
    <mergeCell ref="E8:E13"/>
    <mergeCell ref="J15:J16"/>
    <mergeCell ref="F8:F13"/>
    <mergeCell ref="K8:K13"/>
    <mergeCell ref="Q8:Q13"/>
    <mergeCell ref="L8:L13"/>
    <mergeCell ref="M8:M13"/>
    <mergeCell ref="R1:R6"/>
    <mergeCell ref="F15:F16"/>
    <mergeCell ref="R15:R16"/>
    <mergeCell ref="P8:P13"/>
    <mergeCell ref="K15:K16"/>
    <mergeCell ref="N8:N13"/>
    <mergeCell ref="O8:O13"/>
    <mergeCell ref="G15:G16"/>
    <mergeCell ref="C1:Q1"/>
    <mergeCell ref="E15:E16"/>
    <mergeCell ref="A7:R7"/>
    <mergeCell ref="F3:F6"/>
    <mergeCell ref="G3:G6"/>
    <mergeCell ref="H8:H13"/>
    <mergeCell ref="H15:H16"/>
    <mergeCell ref="A14:R14"/>
    <mergeCell ref="C26:C27"/>
    <mergeCell ref="D26:D27"/>
    <mergeCell ref="C21:C24"/>
    <mergeCell ref="D21:D24"/>
    <mergeCell ref="A20:R20"/>
    <mergeCell ref="A25:R25"/>
  </mergeCells>
  <phoneticPr fontId="0" type="noConversion"/>
  <pageMargins left="0.19685039370078741" right="0.19685039370078741" top="0.19685039370078741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2023-03-02T05:26:54Z</cp:lastPrinted>
  <dcterms:created xsi:type="dcterms:W3CDTF">1996-10-08T23:32:33Z</dcterms:created>
  <dcterms:modified xsi:type="dcterms:W3CDTF">2023-03-02T08:08:27Z</dcterms:modified>
</cp:coreProperties>
</file>